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CASE6" sheetId="1" state="visible" r:id="rId2"/>
    <sheet name="Figure 1" sheetId="2" state="visible" r:id="rId3"/>
    <sheet name="Figure 2" sheetId="3" state="visible" r:id="rId4"/>
    <sheet name="Figure 3" sheetId="4" state="visible" r:id="rId5"/>
  </sheets>
  <definedNames>
    <definedName function="false" hidden="false" localSheetId="0" name="_xlnm.Print_Area" vbProcedure="false">CASE6!$A$54:$D$73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<sst xmlns="http://schemas.openxmlformats.org/spreadsheetml/2006/main" count="177" uniqueCount="107">
  <si>
    <t xml:space="preserve">CASE 6</t>
  </si>
  <si>
    <t xml:space="preserve">                       Instructor Version</t>
  </si>
  <si>
    <t xml:space="preserve">Copyright 2014 Health Administration Press</t>
  </si>
  <si>
    <t xml:space="preserve">8/12/13</t>
  </si>
  <si>
    <t xml:space="preserve">             TULSA MEMORIAL HOSPITAL</t>
  </si>
  <si>
    <t xml:space="preserve">                     Break-Even Analysis</t>
  </si>
  <si>
    <t xml:space="preserve">This case illustrates the use of breakeven analysis to help make operating decisions. Note that the model</t>
  </si>
  <si>
    <t xml:space="preserve">extends out to Column AR.</t>
  </si>
  <si>
    <t xml:space="preserve">The model consists of a complete base case analysis--no changes need to be made to the existing</t>
  </si>
  <si>
    <t xml:space="preserve">MODEL-GENERATED DATA section. However, all relevant values in the INPUT DATA section of the student </t>
  </si>
  <si>
    <t xml:space="preserve">version have been replaced with zeros. Thus, students must determine the appropriate input values and</t>
  </si>
  <si>
    <r>
      <rPr>
        <sz val="12"/>
        <rFont val="Arial"/>
        <family val="0"/>
      </rPr>
      <t xml:space="preserve">enter them into the model. These cells are colored </t>
    </r>
    <r>
      <rPr>
        <b val="true"/>
        <sz val="12"/>
        <color rgb="FFFF0000"/>
        <rFont val="Arial"/>
        <family val="2"/>
      </rPr>
      <t xml:space="preserve">red</t>
    </r>
    <r>
      <rPr>
        <sz val="12"/>
        <rFont val="Arial"/>
        <family val="0"/>
      </rPr>
      <t xml:space="preserve">. When this is done, any error cells will be corrected</t>
    </r>
  </si>
  <si>
    <t xml:space="preserve">and the base case solution will appear. Note that the model does not contain any risk analyses, so students</t>
  </si>
  <si>
    <r>
      <rPr>
        <sz val="12"/>
        <rFont val="Arial"/>
        <family val="2"/>
      </rPr>
      <t xml:space="preserve">will have to create their own </t>
    </r>
    <r>
      <rPr>
        <b val="true"/>
        <sz val="12"/>
        <rFont val="Arial"/>
        <family val="2"/>
      </rPr>
      <t xml:space="preserve">if required by the case</t>
    </r>
    <r>
      <rPr>
        <sz val="12"/>
        <rFont val="Arial"/>
        <family val="0"/>
      </rPr>
      <t xml:space="preserve">. Furthermore, students must create their own graphics</t>
    </r>
  </si>
  <si>
    <t xml:space="preserve">(charts) as needed to present their results.</t>
  </si>
  <si>
    <t xml:space="preserve">The instructor version of the model contains three graph sheets. Figure 1 plots total monthly revenue, total</t>
  </si>
  <si>
    <t xml:space="preserve">monthly costs, and total monthly profit versus number of incremental visits without the new marketing program.</t>
  </si>
  <si>
    <t xml:space="preserve">Figure 2 plots the same information with the new marketing program, and Figure 3 contains the incremental</t>
  </si>
  <si>
    <t xml:space="preserve">marketing program plot.</t>
  </si>
  <si>
    <t xml:space="preserve">INPUT DATA:</t>
  </si>
  <si>
    <t xml:space="preserve">  Historical Financial Data:</t>
  </si>
  <si>
    <t xml:space="preserve">                 Monthly Averages</t>
  </si>
  <si>
    <t xml:space="preserve">CY 2013</t>
  </si>
  <si>
    <t xml:space="preserve">Jan 2014</t>
  </si>
  <si>
    <t xml:space="preserve">Feb 2014</t>
  </si>
  <si>
    <t xml:space="preserve">Jan/Feb14</t>
  </si>
  <si>
    <t xml:space="preserve">Combined</t>
  </si>
  <si>
    <t xml:space="preserve">Number of visits</t>
  </si>
  <si>
    <t xml:space="preserve">Net revenue</t>
  </si>
  <si>
    <t xml:space="preserve">Salaries and wages</t>
  </si>
  <si>
    <t xml:space="preserve">Physicians fees</t>
  </si>
  <si>
    <t xml:space="preserve">Malpractice insurance</t>
  </si>
  <si>
    <t xml:space="preserve">Travel and education</t>
  </si>
  <si>
    <t xml:space="preserve">General insurance</t>
  </si>
  <si>
    <t xml:space="preserve">Subscriptions</t>
  </si>
  <si>
    <t xml:space="preserve">Electricity</t>
  </si>
  <si>
    <t xml:space="preserve">Water</t>
  </si>
  <si>
    <t xml:space="preserve">Equipment rental</t>
  </si>
  <si>
    <t xml:space="preserve">Building lease</t>
  </si>
  <si>
    <t xml:space="preserve">Other operating expenses</t>
  </si>
  <si>
    <t xml:space="preserve">  Total operating expenses</t>
  </si>
  <si>
    <t xml:space="preserve">Net profit (loss)</t>
  </si>
  <si>
    <t xml:space="preserve">Gross margin (%)</t>
  </si>
  <si>
    <t xml:space="preserve">  Pro Forma Average Month:</t>
  </si>
  <si>
    <t xml:space="preserve">  Incremental Monthly Costs:</t>
  </si>
  <si>
    <t xml:space="preserve">                             Number of Additional Visits per Day</t>
  </si>
  <si>
    <t xml:space="preserve">0</t>
  </si>
  <si>
    <t xml:space="preserve">1-10</t>
  </si>
  <si>
    <t xml:space="preserve">11-20</t>
  </si>
  <si>
    <t xml:space="preserve">21-30</t>
  </si>
  <si>
    <t xml:space="preserve">31-40</t>
  </si>
  <si>
    <t xml:space="preserve">Variable costs:</t>
  </si>
  <si>
    <t xml:space="preserve">  Medical supplies</t>
  </si>
  <si>
    <t xml:space="preserve">per visit</t>
  </si>
  <si>
    <t xml:space="preserve">  Administrative supplies</t>
  </si>
  <si>
    <t xml:space="preserve">    Total variable costs per visit</t>
  </si>
  <si>
    <t xml:space="preserve">Semifixed costs:</t>
  </si>
  <si>
    <t xml:space="preserve">  Salaries and wages</t>
  </si>
  <si>
    <t xml:space="preserve">  Physician fees</t>
  </si>
  <si>
    <t xml:space="preserve">    Total monthly semifixed costs </t>
  </si>
  <si>
    <t xml:space="preserve">Fixed costs:</t>
  </si>
  <si>
    <t xml:space="preserve">  Marketing assistant's salary</t>
  </si>
  <si>
    <t xml:space="preserve">  Advertising expenses</t>
  </si>
  <si>
    <t xml:space="preserve">    Total monthly fixed costs </t>
  </si>
  <si>
    <t xml:space="preserve">MODEL-GENERATED DATA:</t>
  </si>
  <si>
    <t xml:space="preserve">  Breakeven Analysis:</t>
  </si>
  <si>
    <t xml:space="preserve">    Without New Marketing Program:</t>
  </si>
  <si>
    <t xml:space="preserve">Maximum additional monthly visits</t>
  </si>
  <si>
    <t xml:space="preserve">Maximum additional daily visits</t>
  </si>
  <si>
    <t xml:space="preserve">Incremental variable costs</t>
  </si>
  <si>
    <t xml:space="preserve">Incremental semifixed costs</t>
  </si>
  <si>
    <t xml:space="preserve">Total incremental monthly costs</t>
  </si>
  <si>
    <t xml:space="preserve">Incremental cost/visit</t>
  </si>
  <si>
    <t xml:space="preserve">NA</t>
  </si>
  <si>
    <t xml:space="preserve">    Summary Financial Statements:</t>
  </si>
  <si>
    <t xml:space="preserve">Number of Additional Visits per Day</t>
  </si>
  <si>
    <t xml:space="preserve">5</t>
  </si>
  <si>
    <t xml:space="preserve">10</t>
  </si>
  <si>
    <t xml:space="preserve">15</t>
  </si>
  <si>
    <t xml:space="preserve">20</t>
  </si>
  <si>
    <t xml:space="preserve">25</t>
  </si>
  <si>
    <t xml:space="preserve">30</t>
  </si>
  <si>
    <t xml:space="preserve">35</t>
  </si>
  <si>
    <t xml:space="preserve">40</t>
  </si>
  <si>
    <t xml:space="preserve">Total monthly visits</t>
  </si>
  <si>
    <t xml:space="preserve">Total daily visits</t>
  </si>
  <si>
    <t xml:space="preserve">Net revenue per visit</t>
  </si>
  <si>
    <t xml:space="preserve">Total net monthly revenue</t>
  </si>
  <si>
    <t xml:space="preserve">Total current costs</t>
  </si>
  <si>
    <t xml:space="preserve">Total incremental costs</t>
  </si>
  <si>
    <t xml:space="preserve">Current + incremental costs</t>
  </si>
  <si>
    <t xml:space="preserve">Monthly profit (loss)</t>
  </si>
  <si>
    <t xml:space="preserve">    Graphics Input:</t>
  </si>
  <si>
    <t xml:space="preserve">Number of Incremental Visits per Day</t>
  </si>
  <si>
    <t xml:space="preserve">Total monthly revenue</t>
  </si>
  <si>
    <t xml:space="preserve">Incremental fixed costs</t>
  </si>
  <si>
    <t xml:space="preserve">Graphical recap:</t>
  </si>
  <si>
    <t xml:space="preserve">Incremental visits</t>
  </si>
  <si>
    <t xml:space="preserve">Total monthly costs</t>
  </si>
  <si>
    <t xml:space="preserve">    With New Marketing Program:</t>
  </si>
  <si>
    <t xml:space="preserve">   </t>
  </si>
  <si>
    <t xml:space="preserve">    Expanded Marketing Program Incremental Analysis:</t>
  </si>
  <si>
    <t xml:space="preserve">Added daily visits</t>
  </si>
  <si>
    <t xml:space="preserve">Incremental monthly rev</t>
  </si>
  <si>
    <t xml:space="preserve">Incremental monthly costs</t>
  </si>
  <si>
    <t xml:space="preserve">Incr monthly profit (loss)</t>
  </si>
  <si>
    <t xml:space="preserve">END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</si>
</sst>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MM/DD/YY"/>
    <numFmt numFmtId="166" formatCode="MMM\-YY"/>
    <numFmt numFmtId="167" formatCode="#,##0_);\(#,##0\)"/>
    <numFmt numFmtId="168" formatCode="\$#,##0_);&quot;($&quot;#,##0\)"/>
    <numFmt numFmtId="169" formatCode="0.0%"/>
    <numFmt numFmtId="170" formatCode="0.00%"/>
    <numFmt numFmtId="171" formatCode="\$#,##0.00_);&quot;($&quot;#,##0.00\)"/>
    <numFmt numFmtId="172" formatCode="#,##0.00_);\(#,##0.00\)"/>
    <numFmt numFmtId="173" formatCode="0_);\(0\)"/>
  </numFmts>
  <fonts count="18">
    <font>
      <sz val="12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FF"/>
      <name val="Arial"/>
      <family val="2"/>
    </font>
    <font>
      <b val="true"/>
      <sz val="12"/>
      <color rgb="FFFF0000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sz val="12"/>
      <color rgb="FF3366FF"/>
      <name val="Arial"/>
      <family val="2"/>
    </font>
    <font>
      <sz val="12"/>
      <color rgb="FF993366"/>
      <name val="Arial"/>
      <family val="2"/>
    </font>
    <font>
      <sz val="12"/>
      <color rgb="FFFF0000"/>
      <name val="Arial"/>
      <family val="2"/>
    </font>
    <font>
      <u val="single"/>
      <sz val="12"/>
      <color rgb="FF008000"/>
      <name val="Arial"/>
      <family val="2"/>
    </font>
    <font>
      <sz val="12"/>
      <color rgb="FFFF00FF"/>
      <name val="Arial"/>
      <family val="2"/>
    </font>
    <font>
      <sz val="12"/>
      <color rgb="FF993300"/>
      <name val="Arial"/>
      <family val="2"/>
    </font>
    <font>
      <sz val="12"/>
      <color rgb="FF000000"/>
      <name val="Arial"/>
      <family val="2"/>
    </font>
    <font>
      <b val="true"/>
      <sz val="12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FF00FF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1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72" fontId="1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71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1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latin typeface="Arial"/>
              </a:defRPr>
            </a:pPr>
            <a:r>
              <a:rPr b="1" sz="1200" spc="-1" strike="noStrike">
                <a:solidFill>
                  <a:srgbClr val="000000"/>
                </a:solidFill>
                <a:latin typeface="Arial"/>
              </a:rPr>
              <a:t>Figure 1
Breakeven without New Marketing Program</a:t>
            </a:r>
          </a:p>
        </c:rich>
      </c:tx>
      <c:layout>
        <c:manualLayout>
          <c:xMode val="edge"/>
          <c:yMode val="edge"/>
          <c:x val="0.322544009085747"/>
          <c:y val="0.036437516653344"/>
        </c:manualLayout>
      </c:layout>
      <c:overlay val="0"/>
    </c:title>
    <c:autoTitleDeleted val="0"/>
    <c:plotArea>
      <c:layout>
        <c:manualLayout>
          <c:xMode val="edge"/>
          <c:yMode val="edge"/>
          <c:x val="0.0599091425326519"/>
          <c:y val="0.143551825206501"/>
          <c:w val="0.930579216354344"/>
          <c:h val="0.85644817479349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CASE6!$D$146:$AR$146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CASE6!$D$147:$AR$147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CASE6!$D$146:$AR$146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CASE6!$D$148:$AR$148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triangle"/>
            <c:size val="5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CASE6!$D$146:$AR$146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CASE6!$D$149:$AR$149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000000"/>
            </a:solidFill>
            <a:ln w="12600">
              <a:solidFill>
                <a:srgbClr val="000000"/>
              </a:solidFill>
              <a:round/>
            </a:ln>
          </c:spPr>
          <c:marker>
            <c:symbol val="triangle"/>
            <c:size val="5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CASE6!$D$146:$AR$146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CASE6!$D$150:$AR$150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axId val="71521246"/>
        <c:axId val="73497919"/>
      </c:scatterChart>
      <c:valAx>
        <c:axId val="71521246"/>
        <c:scaling>
          <c:orientation val="minMax"/>
          <c:max val="40"/>
        </c:scaling>
        <c:delete val="0"/>
        <c:axPos val="b"/>
        <c:numFmt formatCode="0_);\(0\)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3497919"/>
        <c:crossesAt val="0"/>
        <c:crossBetween val="midCat"/>
      </c:valAx>
      <c:valAx>
        <c:axId val="73497919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\$#,##0_);&quot;($&quot;#,##0\)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1521246"/>
        <c:crossesAt val="0"/>
        <c:crossBetween val="midCat"/>
      </c:valAx>
      <c:spPr>
        <a:solidFill>
          <a:srgbClr val="ffffcc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latin typeface="Arial"/>
              </a:defRPr>
            </a:pPr>
            <a:r>
              <a:rPr b="1" sz="1200" spc="-1" strike="noStrike">
                <a:solidFill>
                  <a:srgbClr val="000000"/>
                </a:solidFill>
                <a:latin typeface="Arial"/>
              </a:rPr>
              <a:t>Figure 2
Breakeven with New Marketing Program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0599091425326519"/>
          <c:y val="0.143551825206501"/>
          <c:w val="0.930579216354344"/>
          <c:h val="0.85644817479349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CASE6!$D$200:$AR$200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CASE6!$D$201:$AR$201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00ff"/>
            </a:solidFill>
            <a:ln w="12600">
              <a:solidFill>
                <a:srgbClr val="ff00ff"/>
              </a:solidFill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CASE6!$D$200:$AR$200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CASE6!$D$202:$AR$202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ff00"/>
            </a:solidFill>
            <a:ln w="12600">
              <a:solidFill>
                <a:srgbClr val="ffff00"/>
              </a:solidFill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CASE6!$D$200:$AR$200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CASE6!$D$203:$AR$203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008000"/>
            </a:solidFill>
            <a:ln w="12600">
              <a:solidFill>
                <a:srgbClr val="008000"/>
              </a:solidFill>
              <a:round/>
            </a:ln>
          </c:spPr>
          <c:marker>
            <c:symbol val="triangle"/>
            <c:size val="5"/>
            <c:spPr>
              <a:solidFill>
                <a:srgbClr val="008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CASE6!$D$200:$AR$200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CASE6!$D$204:$AR$204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axId val="63734005"/>
        <c:axId val="54476406"/>
      </c:scatterChart>
      <c:valAx>
        <c:axId val="63734005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4476406"/>
        <c:crossesAt val="0"/>
        <c:crossBetween val="midCat"/>
      </c:valAx>
      <c:valAx>
        <c:axId val="5447640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\$#,##0_);&quot;($&quot;#,##0\)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3734005"/>
        <c:crossesAt val="0"/>
        <c:crossBetween val="midCat"/>
      </c:valAx>
      <c:spPr>
        <a:solidFill>
          <a:srgbClr val="ffffcc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1260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Figure 3
Incremental Breakeven of Marketing Program</a:t>
            </a:r>
          </a:p>
        </c:rich>
      </c:tx>
      <c:layout>
        <c:manualLayout>
          <c:xMode val="edge"/>
          <c:yMode val="edge"/>
          <c:x val="0.308915388983532"/>
          <c:y val="0.036437516653344"/>
        </c:manualLayout>
      </c:layout>
      <c:overlay val="0"/>
    </c:title>
    <c:autoTitleDeleted val="0"/>
    <c:plotArea>
      <c:layout>
        <c:manualLayout>
          <c:xMode val="edge"/>
          <c:yMode val="edge"/>
          <c:x val="0.0582055650198751"/>
          <c:y val="0.143551825206501"/>
          <c:w val="0.933749763392012"/>
          <c:h val="0.85644817479349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CASE6!$D$209:$AR$209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CASE6!$D$210:$AR$210</c:f>
              <c:numCache>
                <c:formatCode>General</c:formatCode>
                <c:ptCount val="41"/>
                <c:pt idx="0">
                  <c:v>0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00ff"/>
            </a:solidFill>
            <a:ln w="12600">
              <a:solidFill>
                <a:srgbClr val="ff00ff"/>
              </a:solidFill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CASE6!$D$209:$AR$209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CASE6!$D$211:$AR$211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ff00"/>
            </a:solidFill>
            <a:ln w="12600">
              <a:solidFill>
                <a:srgbClr val="ffff00"/>
              </a:solidFill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CASE6!$D$209:$AR$209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CASE6!$D$212:$AR$212</c:f>
              <c:numCache>
                <c:formatCode>General</c:formatCode>
                <c:ptCount val="4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008000"/>
            </a:solidFill>
            <a:ln w="12600">
              <a:solidFill>
                <a:srgbClr val="008000"/>
              </a:solidFill>
              <a:round/>
            </a:ln>
          </c:spPr>
          <c:marker>
            <c:symbol val="triangle"/>
            <c:size val="5"/>
            <c:spPr>
              <a:solidFill>
                <a:srgbClr val="008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CASE6!$D$209:$AR$209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CASE6!$D$213:$AR$213</c:f>
              <c:numCache>
                <c:formatCode>General</c:formatCode>
                <c:ptCount val="41"/>
                <c:pt idx="0">
                  <c:v>0</c:v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</c:numCache>
            </c:numRef>
          </c:yVal>
          <c:smooth val="0"/>
        </c:ser>
        <c:axId val="81984365"/>
        <c:axId val="97793457"/>
      </c:scatterChart>
      <c:valAx>
        <c:axId val="81984365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7793457"/>
        <c:crossesAt val="0"/>
        <c:crossBetween val="midCat"/>
      </c:valAx>
      <c:valAx>
        <c:axId val="9779345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\$#,##0_);&quot;($&quot;#,##0\)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984365"/>
        <c:crossesAt val="0"/>
        <c:crossBetween val="midCat"/>
      </c:valAx>
      <c:spPr>
        <a:solidFill>
          <a:srgbClr val="ffffcc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12600">
      <a:noFill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422280</xdr:colOff>
      <xdr:row>60</xdr:row>
      <xdr:rowOff>76320</xdr:rowOff>
    </xdr:from>
    <xdr:to>
      <xdr:col>8</xdr:col>
      <xdr:colOff>543240</xdr:colOff>
      <xdr:row>64</xdr:row>
      <xdr:rowOff>38160</xdr:rowOff>
    </xdr:to>
    <xdr:sp>
      <xdr:nvSpPr>
        <xdr:cNvPr id="0" name="CustomShape 1"/>
        <xdr:cNvSpPr/>
      </xdr:nvSpPr>
      <xdr:spPr>
        <a:xfrm>
          <a:off x="4002840" y="12318840"/>
          <a:ext cx="3737880" cy="774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cc99"/>
        </a:solidFill>
        <a:ln w="38160">
          <a:solidFill>
            <a:srgbClr val="9933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360" rIns="0" tIns="22680" bIns="0"/>
        <a:p>
          <a:r>
            <a:rPr b="0" lang="en-US" sz="1200" spc="-1" strike="noStrike">
              <a:solidFill>
                <a:srgbClr val="000000"/>
              </a:solidFill>
              <a:latin typeface="Arial"/>
            </a:rPr>
            <a:t>To complete this input, choose the historical values from above that represent the best estimates for the average month for the entire coming year.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17280</xdr:rowOff>
    </xdr:from>
    <xdr:to>
      <xdr:col>9</xdr:col>
      <xdr:colOff>652320</xdr:colOff>
      <xdr:row>34</xdr:row>
      <xdr:rowOff>56880</xdr:rowOff>
    </xdr:to>
    <xdr:graphicFrame>
      <xdr:nvGraphicFramePr>
        <xdr:cNvPr id="1" name=" 0"/>
        <xdr:cNvGraphicFramePr/>
      </xdr:nvGraphicFramePr>
      <xdr:xfrm>
        <a:off x="360360" y="179640"/>
        <a:ext cx="7607160" cy="540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176760</xdr:colOff>
      <xdr:row>7</xdr:row>
      <xdr:rowOff>79560</xdr:rowOff>
    </xdr:from>
    <xdr:to>
      <xdr:col>8</xdr:col>
      <xdr:colOff>687600</xdr:colOff>
      <xdr:row>8</xdr:row>
      <xdr:rowOff>114120</xdr:rowOff>
    </xdr:to>
    <xdr:sp>
      <xdr:nvSpPr>
        <xdr:cNvPr id="2" name="CustomShape 1"/>
        <xdr:cNvSpPr/>
      </xdr:nvSpPr>
      <xdr:spPr>
        <a:xfrm>
          <a:off x="5866200" y="1217160"/>
          <a:ext cx="1323720" cy="197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Revenue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372600</xdr:colOff>
      <xdr:row>14</xdr:row>
      <xdr:rowOff>48240</xdr:rowOff>
    </xdr:from>
    <xdr:to>
      <xdr:col>8</xdr:col>
      <xdr:colOff>700920</xdr:colOff>
      <xdr:row>15</xdr:row>
      <xdr:rowOff>108360</xdr:rowOff>
    </xdr:to>
    <xdr:sp>
      <xdr:nvSpPr>
        <xdr:cNvPr id="3" name="CustomShape 1"/>
        <xdr:cNvSpPr/>
      </xdr:nvSpPr>
      <xdr:spPr>
        <a:xfrm>
          <a:off x="6062040" y="2323800"/>
          <a:ext cx="1141200" cy="222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Costs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563040</xdr:colOff>
      <xdr:row>25</xdr:row>
      <xdr:rowOff>112320</xdr:rowOff>
    </xdr:from>
    <xdr:to>
      <xdr:col>9</xdr:col>
      <xdr:colOff>97200</xdr:colOff>
      <xdr:row>26</xdr:row>
      <xdr:rowOff>163080</xdr:rowOff>
    </xdr:to>
    <xdr:sp>
      <xdr:nvSpPr>
        <xdr:cNvPr id="4" name="CustomShape 1"/>
        <xdr:cNvSpPr/>
      </xdr:nvSpPr>
      <xdr:spPr>
        <a:xfrm>
          <a:off x="6252480" y="4176000"/>
          <a:ext cx="1159920" cy="213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Profit</a:t>
          </a:r>
          <a:endParaRPr b="0" lang="en-US" sz="10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17280</xdr:rowOff>
    </xdr:from>
    <xdr:to>
      <xdr:col>9</xdr:col>
      <xdr:colOff>652320</xdr:colOff>
      <xdr:row>34</xdr:row>
      <xdr:rowOff>56880</xdr:rowOff>
    </xdr:to>
    <xdr:graphicFrame>
      <xdr:nvGraphicFramePr>
        <xdr:cNvPr id="5" name=" 0"/>
        <xdr:cNvGraphicFramePr/>
      </xdr:nvGraphicFramePr>
      <xdr:xfrm>
        <a:off x="360360" y="179640"/>
        <a:ext cx="7607160" cy="540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580680</xdr:colOff>
      <xdr:row>7</xdr:row>
      <xdr:rowOff>20160</xdr:rowOff>
    </xdr:from>
    <xdr:to>
      <xdr:col>8</xdr:col>
      <xdr:colOff>267480</xdr:colOff>
      <xdr:row>8</xdr:row>
      <xdr:rowOff>68400</xdr:rowOff>
    </xdr:to>
    <xdr:sp>
      <xdr:nvSpPr>
        <xdr:cNvPr id="6" name="CustomShape 1"/>
        <xdr:cNvSpPr/>
      </xdr:nvSpPr>
      <xdr:spPr>
        <a:xfrm>
          <a:off x="5457240" y="1157760"/>
          <a:ext cx="1312560" cy="210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Revenue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797760</xdr:colOff>
      <xdr:row>13</xdr:row>
      <xdr:rowOff>115920</xdr:rowOff>
    </xdr:from>
    <xdr:to>
      <xdr:col>8</xdr:col>
      <xdr:colOff>286560</xdr:colOff>
      <xdr:row>14</xdr:row>
      <xdr:rowOff>154800</xdr:rowOff>
    </xdr:to>
    <xdr:sp>
      <xdr:nvSpPr>
        <xdr:cNvPr id="7" name="CustomShape 1"/>
        <xdr:cNvSpPr/>
      </xdr:nvSpPr>
      <xdr:spPr>
        <a:xfrm>
          <a:off x="5674320" y="2229120"/>
          <a:ext cx="1114560" cy="201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Costs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686520</xdr:colOff>
      <xdr:row>26</xdr:row>
      <xdr:rowOff>86040</xdr:rowOff>
    </xdr:from>
    <xdr:to>
      <xdr:col>9</xdr:col>
      <xdr:colOff>285480</xdr:colOff>
      <xdr:row>27</xdr:row>
      <xdr:rowOff>120600</xdr:rowOff>
    </xdr:to>
    <xdr:sp>
      <xdr:nvSpPr>
        <xdr:cNvPr id="8" name="CustomShape 1"/>
        <xdr:cNvSpPr/>
      </xdr:nvSpPr>
      <xdr:spPr>
        <a:xfrm>
          <a:off x="6375960" y="4312440"/>
          <a:ext cx="1224720" cy="197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Profit</a:t>
          </a:r>
          <a:endParaRPr b="0" lang="en-US" sz="10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17280</xdr:rowOff>
    </xdr:from>
    <xdr:to>
      <xdr:col>9</xdr:col>
      <xdr:colOff>652320</xdr:colOff>
      <xdr:row>34</xdr:row>
      <xdr:rowOff>56880</xdr:rowOff>
    </xdr:to>
    <xdr:graphicFrame>
      <xdr:nvGraphicFramePr>
        <xdr:cNvPr id="9" name=" 0"/>
        <xdr:cNvGraphicFramePr/>
      </xdr:nvGraphicFramePr>
      <xdr:xfrm>
        <a:off x="360360" y="179640"/>
        <a:ext cx="7607160" cy="540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112320</xdr:colOff>
      <xdr:row>7</xdr:row>
      <xdr:rowOff>144360</xdr:rowOff>
    </xdr:from>
    <xdr:to>
      <xdr:col>8</xdr:col>
      <xdr:colOff>480240</xdr:colOff>
      <xdr:row>9</xdr:row>
      <xdr:rowOff>24480</xdr:rowOff>
    </xdr:to>
    <xdr:sp>
      <xdr:nvSpPr>
        <xdr:cNvPr id="10" name="CustomShape 1"/>
        <xdr:cNvSpPr/>
      </xdr:nvSpPr>
      <xdr:spPr>
        <a:xfrm>
          <a:off x="5801760" y="1281960"/>
          <a:ext cx="1180800" cy="205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Revenue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226440</xdr:colOff>
      <xdr:row>14</xdr:row>
      <xdr:rowOff>121320</xdr:rowOff>
    </xdr:from>
    <xdr:to>
      <xdr:col>8</xdr:col>
      <xdr:colOff>594360</xdr:colOff>
      <xdr:row>15</xdr:row>
      <xdr:rowOff>151560</xdr:rowOff>
    </xdr:to>
    <xdr:sp>
      <xdr:nvSpPr>
        <xdr:cNvPr id="11" name="CustomShape 1"/>
        <xdr:cNvSpPr/>
      </xdr:nvSpPr>
      <xdr:spPr>
        <a:xfrm>
          <a:off x="5915880" y="2396880"/>
          <a:ext cx="1180800" cy="192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Costs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424080</xdr:colOff>
      <xdr:row>20</xdr:row>
      <xdr:rowOff>157680</xdr:rowOff>
    </xdr:from>
    <xdr:to>
      <xdr:col>8</xdr:col>
      <xdr:colOff>784800</xdr:colOff>
      <xdr:row>22</xdr:row>
      <xdr:rowOff>29880</xdr:rowOff>
    </xdr:to>
    <xdr:sp>
      <xdr:nvSpPr>
        <xdr:cNvPr id="12" name="CustomShape 1"/>
        <xdr:cNvSpPr/>
      </xdr:nvSpPr>
      <xdr:spPr>
        <a:xfrm>
          <a:off x="6113520" y="3408840"/>
          <a:ext cx="1173600" cy="197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/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Total Monthly Profit</a:t>
          </a:r>
          <a:endParaRPr b="0" lang="en-US" sz="1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217"/>
  <sheetViews>
    <sheetView showFormulas="false" showGridLines="true" showRowColHeaders="true" showZeros="true" rightToLeft="false" tabSelected="true" showOutlineSymbols="false" defaultGridColor="true" view="normal" topLeftCell="A5" colorId="64" zoomScale="87" zoomScaleNormal="87" zoomScalePageLayoutView="100" workbookViewId="0">
      <selection pane="topLeft" activeCell="K63" activeCellId="0" sqref="K63"/>
    </sheetView>
  </sheetViews>
  <sheetFormatPr defaultRowHeight="16" zeroHeight="false" outlineLevelRow="0" outlineLevelCol="0"/>
  <cols>
    <col collapsed="false" customWidth="true" hidden="false" outlineLevel="0" max="3" min="1" style="1" width="10.54"/>
    <col collapsed="false" customWidth="true" hidden="false" outlineLevel="0" max="44" min="4" style="1" width="10.69"/>
    <col collapsed="false" customWidth="true" hidden="false" outlineLevel="0" max="257" min="45" style="1" width="10.54"/>
    <col collapsed="false" customWidth="true" hidden="false" outlineLevel="0" max="1025" min="258" style="0" width="10.54"/>
  </cols>
  <sheetData>
    <row r="1" customFormat="false" ht="16" hidden="false" customHeight="true" outlineLevel="0" collapsed="false">
      <c r="A1" s="2" t="s">
        <v>0</v>
      </c>
      <c r="B1" s="2"/>
      <c r="C1" s="2" t="s">
        <v>1</v>
      </c>
      <c r="D1" s="2"/>
      <c r="E1" s="2"/>
      <c r="G1" s="3" t="s">
        <v>2</v>
      </c>
      <c r="H1" s="3"/>
    </row>
    <row r="2" customFormat="false" ht="16" hidden="false" customHeight="false" outlineLevel="0" collapsed="false">
      <c r="A2" s="4" t="s">
        <v>3</v>
      </c>
      <c r="B2" s="4"/>
      <c r="C2" s="4"/>
      <c r="D2" s="4"/>
      <c r="E2" s="4"/>
      <c r="G2" s="3"/>
      <c r="H2" s="3"/>
    </row>
    <row r="3" customFormat="false" ht="16" hidden="false" customHeight="false" outlineLevel="0" collapsed="false">
      <c r="A3" s="4"/>
      <c r="B3" s="4"/>
      <c r="C3" s="2" t="s">
        <v>4</v>
      </c>
      <c r="D3" s="4"/>
      <c r="E3" s="4"/>
      <c r="F3" s="4"/>
      <c r="G3" s="4"/>
    </row>
    <row r="4" customFormat="false" ht="16" hidden="false" customHeight="false" outlineLevel="0" collapsed="false">
      <c r="A4" s="4"/>
      <c r="B4" s="2"/>
      <c r="C4" s="2" t="s">
        <v>5</v>
      </c>
      <c r="D4" s="4"/>
      <c r="E4" s="4"/>
      <c r="F4" s="4"/>
      <c r="G4" s="4"/>
    </row>
    <row r="6" customFormat="false" ht="16" hidden="false" customHeight="false" outlineLevel="0" collapsed="false">
      <c r="A6" s="1" t="s">
        <v>6</v>
      </c>
    </row>
    <row r="7" customFormat="false" ht="16" hidden="false" customHeight="false" outlineLevel="0" collapsed="false">
      <c r="A7" s="1" t="s">
        <v>7</v>
      </c>
    </row>
    <row r="9" customFormat="false" ht="16" hidden="false" customHeight="false" outlineLevel="0" collapsed="false">
      <c r="A9" s="1" t="s">
        <v>8</v>
      </c>
    </row>
    <row r="10" customFormat="false" ht="16" hidden="false" customHeight="false" outlineLevel="0" collapsed="false">
      <c r="A10" s="1" t="s">
        <v>9</v>
      </c>
    </row>
    <row r="11" customFormat="false" ht="16" hidden="false" customHeight="false" outlineLevel="0" collapsed="false">
      <c r="A11" s="1" t="s">
        <v>10</v>
      </c>
    </row>
    <row r="12" customFormat="false" ht="16" hidden="false" customHeight="false" outlineLevel="0" collapsed="false">
      <c r="A12" s="5" t="s">
        <v>11</v>
      </c>
    </row>
    <row r="13" customFormat="false" ht="16" hidden="false" customHeight="false" outlineLevel="0" collapsed="false">
      <c r="A13" s="1" t="s">
        <v>12</v>
      </c>
    </row>
    <row r="14" customFormat="false" ht="16" hidden="false" customHeight="false" outlineLevel="0" collapsed="false">
      <c r="A14" s="6" t="s">
        <v>13</v>
      </c>
    </row>
    <row r="15" customFormat="false" ht="16" hidden="false" customHeight="false" outlineLevel="0" collapsed="false">
      <c r="A15" s="1" t="s">
        <v>14</v>
      </c>
    </row>
    <row r="17" customFormat="false" ht="16" hidden="false" customHeight="false" outlineLevel="0" collapsed="false">
      <c r="A17" s="1" t="s">
        <v>15</v>
      </c>
    </row>
    <row r="18" customFormat="false" ht="16" hidden="false" customHeight="false" outlineLevel="0" collapsed="false">
      <c r="A18" s="1" t="s">
        <v>16</v>
      </c>
    </row>
    <row r="19" customFormat="false" ht="16" hidden="false" customHeight="false" outlineLevel="0" collapsed="false">
      <c r="A19" s="1" t="s">
        <v>17</v>
      </c>
    </row>
    <row r="20" customFormat="false" ht="16" hidden="false" customHeight="false" outlineLevel="0" collapsed="false">
      <c r="A20" s="1" t="s">
        <v>18</v>
      </c>
    </row>
    <row r="21" customFormat="false" ht="17" hidden="false" customHeight="false" outlineLevel="0" collapsed="false">
      <c r="A21" s="7"/>
      <c r="B21" s="7"/>
      <c r="C21" s="7"/>
      <c r="D21" s="7"/>
      <c r="E21" s="7"/>
      <c r="F21" s="7"/>
      <c r="G21" s="7"/>
      <c r="H21" s="7"/>
      <c r="I21" s="7"/>
    </row>
    <row r="22" customFormat="false" ht="17" hidden="false" customHeight="false" outlineLevel="0" collapsed="false"/>
    <row r="23" customFormat="false" ht="16" hidden="false" customHeight="false" outlineLevel="0" collapsed="false">
      <c r="A23" s="8" t="s">
        <v>19</v>
      </c>
    </row>
    <row r="25" customFormat="false" ht="16" hidden="false" customHeight="false" outlineLevel="0" collapsed="false">
      <c r="A25" s="9" t="s">
        <v>20</v>
      </c>
      <c r="B25" s="10"/>
    </row>
    <row r="26" customFormat="false" ht="16" hidden="false" customHeight="false" outlineLevel="0" collapsed="false">
      <c r="G26" s="11" t="s">
        <v>21</v>
      </c>
      <c r="H26" s="11"/>
      <c r="I26" s="11"/>
    </row>
    <row r="27" customFormat="false" ht="16" hidden="false" customHeight="false" outlineLevel="0" collapsed="false">
      <c r="D27" s="12" t="s">
        <v>22</v>
      </c>
      <c r="E27" s="13" t="s">
        <v>23</v>
      </c>
      <c r="F27" s="12" t="s">
        <v>24</v>
      </c>
      <c r="G27" s="14" t="n">
        <v>2013</v>
      </c>
      <c r="H27" s="11" t="s">
        <v>25</v>
      </c>
      <c r="I27" s="12" t="s">
        <v>26</v>
      </c>
    </row>
    <row r="29" customFormat="false" ht="16" hidden="false" customHeight="false" outlineLevel="0" collapsed="false">
      <c r="A29" s="1" t="s">
        <v>27</v>
      </c>
      <c r="D29" s="15" t="n">
        <v>14522</v>
      </c>
      <c r="E29" s="15" t="n">
        <v>1365</v>
      </c>
      <c r="F29" s="15" t="n">
        <v>1335</v>
      </c>
      <c r="G29" s="15" t="n">
        <f aca="false">D29/12</f>
        <v>1210.16666666667</v>
      </c>
      <c r="H29" s="15" t="n">
        <f aca="false">(E29+F29)/2</f>
        <v>1350</v>
      </c>
      <c r="I29" s="15" t="n">
        <f aca="false">(D29+E29+F29)/14</f>
        <v>1230.14285714286</v>
      </c>
    </row>
    <row r="30" customFormat="false" ht="16" hidden="false" customHeight="false" outlineLevel="0" collapsed="false">
      <c r="D30" s="15"/>
      <c r="E30" s="15"/>
      <c r="F30" s="15"/>
      <c r="G30" s="15"/>
      <c r="H30" s="15"/>
      <c r="I30" s="15"/>
    </row>
    <row r="31" customFormat="false" ht="16" hidden="false" customHeight="false" outlineLevel="0" collapsed="false">
      <c r="A31" s="1" t="s">
        <v>28</v>
      </c>
      <c r="D31" s="16" t="n">
        <v>548747</v>
      </c>
      <c r="E31" s="16" t="n">
        <v>55028</v>
      </c>
      <c r="F31" s="16" t="n">
        <v>54748</v>
      </c>
      <c r="G31" s="16" t="n">
        <f aca="false">D31/12</f>
        <v>45728.9166666667</v>
      </c>
      <c r="H31" s="16" t="n">
        <f aca="false">(E31+F31)/2</f>
        <v>54888</v>
      </c>
      <c r="I31" s="16" t="n">
        <f aca="false">(D31+E31+F31)/14</f>
        <v>47037.3571428571</v>
      </c>
    </row>
    <row r="33" customFormat="false" ht="16" hidden="false" customHeight="false" outlineLevel="0" collapsed="false">
      <c r="A33" s="1" t="s">
        <v>29</v>
      </c>
      <c r="D33" s="17" t="n">
        <v>154250</v>
      </c>
      <c r="E33" s="17" t="n">
        <v>13540</v>
      </c>
      <c r="F33" s="17" t="n">
        <v>13544</v>
      </c>
      <c r="G33" s="17" t="n">
        <f aca="false">D33/12</f>
        <v>12854.1666666667</v>
      </c>
      <c r="H33" s="17" t="n">
        <f aca="false">(E33+F33)/2</f>
        <v>13542</v>
      </c>
      <c r="I33" s="17" t="n">
        <f aca="false">(D33+E33+F33)/14</f>
        <v>12952.4285714286</v>
      </c>
    </row>
    <row r="34" customFormat="false" ht="16" hidden="false" customHeight="false" outlineLevel="0" collapsed="false">
      <c r="A34" s="1" t="s">
        <v>30</v>
      </c>
      <c r="D34" s="15" t="n">
        <v>192000</v>
      </c>
      <c r="E34" s="15" t="n">
        <v>18000</v>
      </c>
      <c r="F34" s="15" t="n">
        <v>18000</v>
      </c>
      <c r="G34" s="15" t="n">
        <f aca="false">D34/12</f>
        <v>16000</v>
      </c>
      <c r="H34" s="15" t="n">
        <f aca="false">(E34+F34)/2</f>
        <v>18000</v>
      </c>
      <c r="I34" s="15" t="n">
        <f aca="false">(D34+E34+F34)/14</f>
        <v>16285.7142857143</v>
      </c>
    </row>
    <row r="35" customFormat="false" ht="16" hidden="false" customHeight="false" outlineLevel="0" collapsed="false">
      <c r="A35" s="1" t="s">
        <v>31</v>
      </c>
      <c r="D35" s="15" t="n">
        <v>31440</v>
      </c>
      <c r="E35" s="15" t="n">
        <v>3215</v>
      </c>
      <c r="F35" s="15" t="n">
        <v>3215</v>
      </c>
      <c r="G35" s="15" t="n">
        <f aca="false">D35/12</f>
        <v>2620</v>
      </c>
      <c r="H35" s="15" t="n">
        <f aca="false">(E35+F35)/2</f>
        <v>3215</v>
      </c>
      <c r="I35" s="15" t="n">
        <f aca="false">(D35+E35+F35)/14</f>
        <v>2705</v>
      </c>
    </row>
    <row r="36" customFormat="false" ht="16" hidden="false" customHeight="false" outlineLevel="0" collapsed="false">
      <c r="A36" s="1" t="s">
        <v>32</v>
      </c>
      <c r="D36" s="15" t="n">
        <v>5365</v>
      </c>
      <c r="E36" s="15" t="n">
        <v>538</v>
      </c>
      <c r="F36" s="15" t="n">
        <v>665</v>
      </c>
      <c r="G36" s="15" t="n">
        <f aca="false">D36/12</f>
        <v>447.083333333333</v>
      </c>
      <c r="H36" s="15" t="n">
        <f aca="false">(E36+F36)/2</f>
        <v>601.5</v>
      </c>
      <c r="I36" s="15" t="n">
        <f aca="false">(D36+E36+F36)/14</f>
        <v>469.142857142857</v>
      </c>
    </row>
    <row r="37" customFormat="false" ht="16" hidden="false" customHeight="false" outlineLevel="0" collapsed="false">
      <c r="A37" s="1" t="s">
        <v>33</v>
      </c>
      <c r="D37" s="15" t="n">
        <v>8112</v>
      </c>
      <c r="E37" s="15" t="n">
        <v>843</v>
      </c>
      <c r="F37" s="15" t="n">
        <v>843</v>
      </c>
      <c r="G37" s="15" t="n">
        <f aca="false">D37/12</f>
        <v>676</v>
      </c>
      <c r="H37" s="15" t="n">
        <f aca="false">(E37+F37)/2</f>
        <v>843</v>
      </c>
      <c r="I37" s="15" t="n">
        <f aca="false">(D37+E37+F37)/14</f>
        <v>699.857142857143</v>
      </c>
    </row>
    <row r="38" customFormat="false" ht="16" hidden="false" customHeight="false" outlineLevel="0" collapsed="false">
      <c r="A38" s="1" t="s">
        <v>34</v>
      </c>
      <c r="D38" s="15" t="n">
        <v>189</v>
      </c>
      <c r="E38" s="15" t="n">
        <v>0</v>
      </c>
      <c r="F38" s="15" t="n">
        <v>0</v>
      </c>
      <c r="G38" s="15" t="n">
        <f aca="false">D38/12</f>
        <v>15.75</v>
      </c>
      <c r="H38" s="15" t="n">
        <f aca="false">(E38+F38)/2</f>
        <v>0</v>
      </c>
      <c r="I38" s="15" t="n">
        <f aca="false">(D38+E38+F38)/14</f>
        <v>13.5</v>
      </c>
    </row>
    <row r="39" customFormat="false" ht="16" hidden="false" customHeight="false" outlineLevel="0" collapsed="false">
      <c r="A39" s="1" t="s">
        <v>35</v>
      </c>
      <c r="D39" s="15" t="n">
        <v>11820</v>
      </c>
      <c r="E39" s="15" t="n">
        <v>1124</v>
      </c>
      <c r="F39" s="15" t="n">
        <v>1029</v>
      </c>
      <c r="G39" s="15" t="n">
        <f aca="false">D39/12</f>
        <v>985</v>
      </c>
      <c r="H39" s="15" t="n">
        <f aca="false">(E39+F39)/2</f>
        <v>1076.5</v>
      </c>
      <c r="I39" s="15" t="n">
        <f aca="false">(D39+E39+F39)/14</f>
        <v>998.071428571429</v>
      </c>
    </row>
    <row r="40" customFormat="false" ht="16" hidden="false" customHeight="false" outlineLevel="0" collapsed="false">
      <c r="A40" s="1" t="s">
        <v>36</v>
      </c>
      <c r="D40" s="15" t="n">
        <v>1260</v>
      </c>
      <c r="E40" s="15" t="n">
        <v>135</v>
      </c>
      <c r="F40" s="15" t="n">
        <v>142</v>
      </c>
      <c r="G40" s="15" t="n">
        <f aca="false">D40/12</f>
        <v>105</v>
      </c>
      <c r="H40" s="15" t="n">
        <f aca="false">(E40+F40)/2</f>
        <v>138.5</v>
      </c>
      <c r="I40" s="15" t="n">
        <f aca="false">(D40+E40+F40)/14</f>
        <v>109.785714285714</v>
      </c>
    </row>
    <row r="41" customFormat="false" ht="16" hidden="false" customHeight="false" outlineLevel="0" collapsed="false">
      <c r="A41" s="1" t="s">
        <v>37</v>
      </c>
      <c r="D41" s="15" t="n">
        <v>1260</v>
      </c>
      <c r="E41" s="15" t="n">
        <v>105</v>
      </c>
      <c r="F41" s="15" t="n">
        <v>105</v>
      </c>
      <c r="G41" s="15" t="n">
        <f aca="false">D41/12</f>
        <v>105</v>
      </c>
      <c r="H41" s="15" t="n">
        <f aca="false">(E41+F41)/2</f>
        <v>105</v>
      </c>
      <c r="I41" s="15" t="n">
        <f aca="false">(D41+E41+F41)/14</f>
        <v>105</v>
      </c>
    </row>
    <row r="42" customFormat="false" ht="16" hidden="false" customHeight="false" outlineLevel="0" collapsed="false">
      <c r="A42" s="1" t="s">
        <v>38</v>
      </c>
      <c r="D42" s="15" t="n">
        <v>155745</v>
      </c>
      <c r="E42" s="15" t="n">
        <v>12500</v>
      </c>
      <c r="F42" s="15" t="n">
        <v>12500</v>
      </c>
      <c r="G42" s="15" t="n">
        <f aca="false">D42/12</f>
        <v>12978.75</v>
      </c>
      <c r="H42" s="15" t="n">
        <f aca="false">(E42+F42)/2</f>
        <v>12500</v>
      </c>
      <c r="I42" s="15" t="n">
        <f aca="false">(D42+E42+F42)/14</f>
        <v>12910.3571428571</v>
      </c>
    </row>
    <row r="43" customFormat="false" ht="16" hidden="false" customHeight="false" outlineLevel="0" collapsed="false">
      <c r="A43" s="1" t="s">
        <v>39</v>
      </c>
      <c r="D43" s="18" t="n">
        <v>103779</v>
      </c>
      <c r="E43" s="18" t="n">
        <v>8152</v>
      </c>
      <c r="F43" s="18" t="n">
        <v>7923</v>
      </c>
      <c r="G43" s="18" t="n">
        <f aca="false">D43/12</f>
        <v>8648.25</v>
      </c>
      <c r="H43" s="18" t="n">
        <f aca="false">(E43+F43)/2</f>
        <v>8037.5</v>
      </c>
      <c r="I43" s="18" t="n">
        <f aca="false">(D43+E43+F43)/14</f>
        <v>8561</v>
      </c>
    </row>
    <row r="45" customFormat="false" ht="16" hidden="false" customHeight="false" outlineLevel="0" collapsed="false">
      <c r="A45" s="1" t="s">
        <v>40</v>
      </c>
      <c r="D45" s="19" t="n">
        <f aca="false">SUM(D33:D43)</f>
        <v>665220</v>
      </c>
      <c r="E45" s="19" t="n">
        <f aca="false">SUM(E33:E43)</f>
        <v>58152</v>
      </c>
      <c r="F45" s="19" t="n">
        <f aca="false">SUM(F33:F43)</f>
        <v>57966</v>
      </c>
      <c r="G45" s="19" t="n">
        <f aca="false">D45/12</f>
        <v>55435</v>
      </c>
      <c r="H45" s="19" t="n">
        <f aca="false">(E45+F45)/2</f>
        <v>58059</v>
      </c>
      <c r="I45" s="19" t="n">
        <f aca="false">(D45+E45+F45)/14</f>
        <v>55809.8571428571</v>
      </c>
    </row>
    <row r="47" customFormat="false" ht="16" hidden="false" customHeight="false" outlineLevel="0" collapsed="false">
      <c r="A47" s="1" t="s">
        <v>41</v>
      </c>
      <c r="D47" s="20" t="n">
        <f aca="false">D31-D45</f>
        <v>-116473</v>
      </c>
      <c r="E47" s="20" t="n">
        <f aca="false">E31-E45</f>
        <v>-3124</v>
      </c>
      <c r="F47" s="20" t="n">
        <f aca="false">F31-F45</f>
        <v>-3218</v>
      </c>
      <c r="G47" s="20" t="n">
        <f aca="false">D47/12</f>
        <v>-9706.08333333333</v>
      </c>
      <c r="H47" s="20" t="n">
        <f aca="false">(E47+F47)/2</f>
        <v>-3171</v>
      </c>
      <c r="I47" s="20" t="n">
        <f aca="false">(D47+E47+F47)/14</f>
        <v>-8772.5</v>
      </c>
    </row>
    <row r="49" customFormat="false" ht="17" hidden="false" customHeight="false" outlineLevel="0" collapsed="false">
      <c r="A49" s="1" t="s">
        <v>42</v>
      </c>
      <c r="D49" s="21" t="n">
        <f aca="false">(D31-D45)/D31</f>
        <v>-0.212252641016716</v>
      </c>
      <c r="E49" s="21" t="n">
        <f aca="false">(E31-E45)/E31</f>
        <v>-0.0567710983499309</v>
      </c>
      <c r="F49" s="21" t="n">
        <f aca="false">(F31-F45)/F31</f>
        <v>-0.0587784028640316</v>
      </c>
      <c r="G49" s="21" t="n">
        <f aca="false">(G31-G45)/G31</f>
        <v>-0.212252641016716</v>
      </c>
      <c r="H49" s="21" t="n">
        <f aca="false">(H31-H45)/H31</f>
        <v>-0.0577721906427635</v>
      </c>
      <c r="I49" s="21" t="n">
        <f aca="false">(I31-I45)/I31</f>
        <v>-0.186500699292204</v>
      </c>
    </row>
    <row r="50" customFormat="false" ht="17" hidden="false" customHeight="false" outlineLevel="0" collapsed="false">
      <c r="D50" s="22"/>
      <c r="E50" s="22"/>
      <c r="F50" s="22"/>
      <c r="G50" s="22"/>
      <c r="H50" s="22"/>
      <c r="I50" s="22"/>
    </row>
    <row r="52" customFormat="false" ht="16" hidden="false" customHeight="false" outlineLevel="0" collapsed="false">
      <c r="A52" s="9" t="s">
        <v>43</v>
      </c>
      <c r="B52" s="10"/>
      <c r="C52" s="10"/>
    </row>
    <row r="54" customFormat="false" ht="16" hidden="false" customHeight="false" outlineLevel="0" collapsed="false">
      <c r="A54" s="1" t="s">
        <v>27</v>
      </c>
      <c r="D54" s="23"/>
      <c r="E54" s="15"/>
    </row>
    <row r="55" customFormat="false" ht="16" hidden="false" customHeight="false" outlineLevel="0" collapsed="false">
      <c r="D55" s="23"/>
      <c r="E55" s="15"/>
    </row>
    <row r="56" customFormat="false" ht="16" hidden="false" customHeight="false" outlineLevel="0" collapsed="false">
      <c r="A56" s="1" t="s">
        <v>28</v>
      </c>
      <c r="D56" s="24"/>
      <c r="E56" s="17"/>
    </row>
    <row r="58" customFormat="false" ht="16" hidden="false" customHeight="false" outlineLevel="0" collapsed="false">
      <c r="A58" s="1" t="s">
        <v>29</v>
      </c>
      <c r="D58" s="25"/>
      <c r="E58" s="17"/>
    </row>
    <row r="59" customFormat="false" ht="16" hidden="false" customHeight="false" outlineLevel="0" collapsed="false">
      <c r="A59" s="1" t="s">
        <v>30</v>
      </c>
      <c r="D59" s="26"/>
      <c r="E59" s="15"/>
    </row>
    <row r="60" customFormat="false" ht="16" hidden="false" customHeight="false" outlineLevel="0" collapsed="false">
      <c r="A60" s="1" t="s">
        <v>31</v>
      </c>
      <c r="D60" s="26"/>
      <c r="E60" s="15"/>
    </row>
    <row r="61" customFormat="false" ht="16" hidden="false" customHeight="false" outlineLevel="0" collapsed="false">
      <c r="A61" s="1" t="s">
        <v>32</v>
      </c>
      <c r="D61" s="26"/>
      <c r="E61" s="15"/>
    </row>
    <row r="62" customFormat="false" ht="16" hidden="false" customHeight="false" outlineLevel="0" collapsed="false">
      <c r="A62" s="1" t="s">
        <v>33</v>
      </c>
      <c r="D62" s="26"/>
      <c r="E62" s="15"/>
    </row>
    <row r="63" customFormat="false" ht="16" hidden="false" customHeight="false" outlineLevel="0" collapsed="false">
      <c r="A63" s="1" t="s">
        <v>34</v>
      </c>
      <c r="D63" s="26"/>
      <c r="E63" s="15"/>
    </row>
    <row r="64" customFormat="false" ht="16" hidden="false" customHeight="false" outlineLevel="0" collapsed="false">
      <c r="A64" s="1" t="s">
        <v>35</v>
      </c>
      <c r="D64" s="26"/>
      <c r="E64" s="15"/>
    </row>
    <row r="65" customFormat="false" ht="16" hidden="false" customHeight="false" outlineLevel="0" collapsed="false">
      <c r="A65" s="1" t="s">
        <v>36</v>
      </c>
      <c r="D65" s="26"/>
      <c r="E65" s="15"/>
    </row>
    <row r="66" customFormat="false" ht="16" hidden="false" customHeight="false" outlineLevel="0" collapsed="false">
      <c r="A66" s="1" t="s">
        <v>37</v>
      </c>
      <c r="D66" s="26"/>
      <c r="E66" s="15"/>
    </row>
    <row r="67" customFormat="false" ht="16" hidden="false" customHeight="false" outlineLevel="0" collapsed="false">
      <c r="A67" s="1" t="s">
        <v>38</v>
      </c>
      <c r="D67" s="26"/>
      <c r="E67" s="15"/>
    </row>
    <row r="68" customFormat="false" ht="16" hidden="false" customHeight="false" outlineLevel="0" collapsed="false">
      <c r="A68" s="1" t="s">
        <v>39</v>
      </c>
      <c r="D68" s="27"/>
      <c r="E68" s="15"/>
    </row>
    <row r="69" customFormat="false" ht="16" hidden="false" customHeight="false" outlineLevel="0" collapsed="false">
      <c r="A69" s="1" t="s">
        <v>40</v>
      </c>
      <c r="D69" s="19" t="n">
        <f aca="false">SUM(D58:D68)</f>
        <v>0</v>
      </c>
      <c r="E69" s="17"/>
    </row>
    <row r="71" customFormat="false" ht="17" hidden="false" customHeight="false" outlineLevel="0" collapsed="false">
      <c r="A71" s="1" t="s">
        <v>41</v>
      </c>
      <c r="D71" s="20" t="n">
        <f aca="false">D56-D69</f>
        <v>0</v>
      </c>
      <c r="E71" s="17"/>
    </row>
    <row r="72" customFormat="false" ht="17" hidden="false" customHeight="false" outlineLevel="0" collapsed="false"/>
    <row r="73" customFormat="false" ht="17" hidden="false" customHeight="false" outlineLevel="0" collapsed="false">
      <c r="A73" s="1" t="s">
        <v>42</v>
      </c>
      <c r="D73" s="21" t="e">
        <f aca="false">(D56-D69)/D56</f>
        <v>#DIV/0!</v>
      </c>
      <c r="E73" s="28"/>
    </row>
    <row r="74" customFormat="false" ht="17" hidden="false" customHeight="false" outlineLevel="0" collapsed="false"/>
    <row r="75" customFormat="false" ht="16" hidden="false" customHeight="false" outlineLevel="0" collapsed="false">
      <c r="A75" s="9" t="s">
        <v>44</v>
      </c>
      <c r="B75" s="10"/>
      <c r="C75" s="10"/>
    </row>
    <row r="77" customFormat="false" ht="16" hidden="false" customHeight="false" outlineLevel="0" collapsed="false">
      <c r="E77" s="11" t="s">
        <v>45</v>
      </c>
      <c r="F77" s="11"/>
      <c r="G77" s="11"/>
      <c r="H77" s="11"/>
      <c r="I77" s="11"/>
    </row>
    <row r="78" customFormat="false" ht="16" hidden="false" customHeight="false" outlineLevel="0" collapsed="false">
      <c r="E78" s="14" t="s">
        <v>46</v>
      </c>
      <c r="F78" s="14" t="s">
        <v>47</v>
      </c>
      <c r="G78" s="14" t="s">
        <v>48</v>
      </c>
      <c r="H78" s="14" t="s">
        <v>49</v>
      </c>
      <c r="I78" s="14" t="s">
        <v>50</v>
      </c>
    </row>
    <row r="79" customFormat="false" ht="16" hidden="false" customHeight="false" outlineLevel="0" collapsed="false">
      <c r="A79" s="1" t="s">
        <v>51</v>
      </c>
    </row>
    <row r="80" customFormat="false" ht="16" hidden="false" customHeight="false" outlineLevel="0" collapsed="false">
      <c r="A80" s="1" t="s">
        <v>52</v>
      </c>
      <c r="F80" s="29"/>
      <c r="G80" s="17" t="s">
        <v>53</v>
      </c>
      <c r="H80" s="30"/>
    </row>
    <row r="81" customFormat="false" ht="16" hidden="false" customHeight="false" outlineLevel="0" collapsed="false">
      <c r="A81" s="1" t="s">
        <v>54</v>
      </c>
      <c r="F81" s="31"/>
      <c r="G81" s="15" t="s">
        <v>53</v>
      </c>
      <c r="H81" s="32"/>
    </row>
    <row r="82" customFormat="false" ht="17" hidden="false" customHeight="false" outlineLevel="0" collapsed="false">
      <c r="A82" s="1" t="s">
        <v>55</v>
      </c>
      <c r="F82" s="33" t="n">
        <f aca="false">F80+F81</f>
        <v>0</v>
      </c>
      <c r="G82" s="1" t="s">
        <v>53</v>
      </c>
    </row>
    <row r="83" customFormat="false" ht="17" hidden="false" customHeight="false" outlineLevel="0" collapsed="false"/>
    <row r="84" customFormat="false" ht="16" hidden="false" customHeight="false" outlineLevel="0" collapsed="false">
      <c r="A84" s="1" t="s">
        <v>56</v>
      </c>
    </row>
    <row r="85" customFormat="false" ht="16" hidden="false" customHeight="false" outlineLevel="0" collapsed="false">
      <c r="A85" s="1" t="s">
        <v>57</v>
      </c>
      <c r="F85" s="25"/>
      <c r="G85" s="25"/>
      <c r="H85" s="25"/>
      <c r="I85" s="25"/>
    </row>
    <row r="86" customFormat="false" ht="16" hidden="false" customHeight="false" outlineLevel="0" collapsed="false">
      <c r="A86" s="1" t="s">
        <v>58</v>
      </c>
      <c r="E86" s="11"/>
      <c r="F86" s="27"/>
      <c r="G86" s="27"/>
      <c r="H86" s="27"/>
      <c r="I86" s="27"/>
    </row>
    <row r="87" customFormat="false" ht="17" hidden="false" customHeight="false" outlineLevel="0" collapsed="false">
      <c r="A87" s="1" t="s">
        <v>59</v>
      </c>
      <c r="E87" s="34" t="n">
        <v>0</v>
      </c>
      <c r="F87" s="34" t="n">
        <f aca="false">F85+F86</f>
        <v>0</v>
      </c>
      <c r="G87" s="34" t="n">
        <f aca="false">G85+G86</f>
        <v>0</v>
      </c>
      <c r="H87" s="34" t="n">
        <f aca="false">H85+H86</f>
        <v>0</v>
      </c>
      <c r="I87" s="34" t="n">
        <f aca="false">I85+I86</f>
        <v>0</v>
      </c>
    </row>
    <row r="88" customFormat="false" ht="17" hidden="false" customHeight="false" outlineLevel="0" collapsed="false"/>
    <row r="89" customFormat="false" ht="16" hidden="false" customHeight="false" outlineLevel="0" collapsed="false">
      <c r="A89" s="1" t="s">
        <v>60</v>
      </c>
    </row>
    <row r="90" customFormat="false" ht="16" hidden="false" customHeight="false" outlineLevel="0" collapsed="false">
      <c r="A90" s="1" t="s">
        <v>61</v>
      </c>
      <c r="E90" s="25"/>
      <c r="F90" s="25"/>
      <c r="G90" s="25"/>
      <c r="H90" s="25"/>
      <c r="I90" s="25"/>
    </row>
    <row r="91" customFormat="false" ht="16" hidden="false" customHeight="false" outlineLevel="0" collapsed="false">
      <c r="A91" s="1" t="s">
        <v>62</v>
      </c>
      <c r="E91" s="27"/>
      <c r="F91" s="27"/>
      <c r="G91" s="27"/>
      <c r="H91" s="27"/>
      <c r="I91" s="27"/>
    </row>
    <row r="92" customFormat="false" ht="17" hidden="false" customHeight="false" outlineLevel="0" collapsed="false">
      <c r="A92" s="1" t="s">
        <v>63</v>
      </c>
      <c r="E92" s="34" t="n">
        <f aca="false">E90+E91</f>
        <v>0</v>
      </c>
      <c r="F92" s="34" t="n">
        <f aca="false">F90+F91</f>
        <v>0</v>
      </c>
      <c r="G92" s="34" t="n">
        <f aca="false">G90+G91</f>
        <v>0</v>
      </c>
      <c r="H92" s="34" t="n">
        <f aca="false">H90+H91</f>
        <v>0</v>
      </c>
      <c r="I92" s="34" t="n">
        <f aca="false">I90+I91</f>
        <v>0</v>
      </c>
    </row>
    <row r="93" customFormat="false" ht="18" hidden="false" customHeight="false" outlineLevel="0" collapsed="false">
      <c r="A93" s="7"/>
      <c r="B93" s="7"/>
      <c r="C93" s="7"/>
      <c r="D93" s="7"/>
      <c r="E93" s="7"/>
      <c r="F93" s="7"/>
      <c r="G93" s="7"/>
      <c r="H93" s="7"/>
      <c r="I93" s="7"/>
    </row>
    <row r="94" customFormat="false" ht="17" hidden="false" customHeight="false" outlineLevel="0" collapsed="false">
      <c r="A94" s="35"/>
      <c r="B94" s="35"/>
      <c r="C94" s="35"/>
      <c r="D94" s="35"/>
      <c r="E94" s="35"/>
      <c r="F94" s="35"/>
      <c r="G94" s="35"/>
      <c r="H94" s="35"/>
      <c r="I94" s="35"/>
    </row>
    <row r="95" customFormat="false" ht="16" hidden="false" customHeight="false" outlineLevel="0" collapsed="false">
      <c r="A95" s="8" t="s">
        <v>64</v>
      </c>
      <c r="B95" s="36"/>
      <c r="C95" s="36"/>
    </row>
    <row r="96" customFormat="false" ht="16" hidden="false" customHeight="false" outlineLevel="0" collapsed="false">
      <c r="A96" s="8"/>
      <c r="B96" s="36"/>
      <c r="C96" s="36"/>
    </row>
    <row r="97" customFormat="false" ht="16" hidden="false" customHeight="false" outlineLevel="0" collapsed="false">
      <c r="A97" s="9" t="s">
        <v>65</v>
      </c>
      <c r="B97" s="10"/>
    </row>
    <row r="99" customFormat="false" ht="16" hidden="false" customHeight="false" outlineLevel="0" collapsed="false">
      <c r="A99" s="37" t="s">
        <v>66</v>
      </c>
      <c r="B99" s="38"/>
      <c r="C99" s="38"/>
    </row>
    <row r="101" customFormat="false" ht="16" hidden="false" customHeight="false" outlineLevel="0" collapsed="false">
      <c r="A101" s="1" t="s">
        <v>67</v>
      </c>
      <c r="E101" s="39" t="n">
        <v>0</v>
      </c>
      <c r="F101" s="39" t="n">
        <f aca="false">5*30</f>
        <v>150</v>
      </c>
      <c r="G101" s="39" t="n">
        <f aca="false">10*30</f>
        <v>300</v>
      </c>
      <c r="H101" s="39" t="n">
        <f aca="false">15*30</f>
        <v>450</v>
      </c>
      <c r="I101" s="39" t="n">
        <f aca="false">20*30</f>
        <v>600</v>
      </c>
      <c r="J101" s="39" t="n">
        <f aca="false">25*30</f>
        <v>750</v>
      </c>
      <c r="K101" s="39" t="n">
        <f aca="false">30*30</f>
        <v>900</v>
      </c>
      <c r="L101" s="39" t="n">
        <f aca="false">35*30</f>
        <v>1050</v>
      </c>
      <c r="M101" s="39" t="n">
        <f aca="false">40*30</f>
        <v>1200</v>
      </c>
    </row>
    <row r="102" customFormat="false" ht="16" hidden="false" customHeight="false" outlineLevel="0" collapsed="false">
      <c r="A102" s="1" t="s">
        <v>68</v>
      </c>
      <c r="E102" s="39" t="n">
        <v>0</v>
      </c>
      <c r="F102" s="39" t="n">
        <v>5</v>
      </c>
      <c r="G102" s="39" t="n">
        <v>10</v>
      </c>
      <c r="H102" s="39" t="n">
        <v>15</v>
      </c>
      <c r="I102" s="39" t="n">
        <v>20</v>
      </c>
      <c r="J102" s="39" t="n">
        <v>25</v>
      </c>
      <c r="K102" s="39" t="n">
        <v>30</v>
      </c>
      <c r="L102" s="39" t="n">
        <v>35</v>
      </c>
      <c r="M102" s="39" t="n">
        <v>40</v>
      </c>
    </row>
    <row r="103" customFormat="false" ht="16" hidden="false" customHeight="false" outlineLevel="0" collapsed="false">
      <c r="A103" s="1" t="s">
        <v>69</v>
      </c>
      <c r="E103" s="17" t="n">
        <v>0</v>
      </c>
      <c r="F103" s="17" t="n">
        <f aca="false">$F$82*F101</f>
        <v>0</v>
      </c>
      <c r="G103" s="17" t="n">
        <f aca="false">$F$82*G101</f>
        <v>0</v>
      </c>
      <c r="H103" s="17" t="n">
        <f aca="false">$F$82*H101</f>
        <v>0</v>
      </c>
      <c r="I103" s="17" t="n">
        <f aca="false">$F$82*I101</f>
        <v>0</v>
      </c>
      <c r="J103" s="17" t="n">
        <f aca="false">$F$82*J101</f>
        <v>0</v>
      </c>
      <c r="K103" s="17" t="n">
        <f aca="false">$F$82*K101</f>
        <v>0</v>
      </c>
      <c r="L103" s="17" t="n">
        <f aca="false">$F$82*L101</f>
        <v>0</v>
      </c>
      <c r="M103" s="17" t="n">
        <f aca="false">$F$82*M101</f>
        <v>0</v>
      </c>
    </row>
    <row r="104" customFormat="false" ht="16" hidden="false" customHeight="false" outlineLevel="0" collapsed="false">
      <c r="A104" s="1" t="s">
        <v>70</v>
      </c>
      <c r="E104" s="19" t="n">
        <v>0</v>
      </c>
      <c r="F104" s="19" t="n">
        <f aca="false">F87</f>
        <v>0</v>
      </c>
      <c r="G104" s="19" t="n">
        <f aca="false">F87</f>
        <v>0</v>
      </c>
      <c r="H104" s="19" t="n">
        <f aca="false">G87</f>
        <v>0</v>
      </c>
      <c r="I104" s="19" t="n">
        <f aca="false">G87</f>
        <v>0</v>
      </c>
      <c r="J104" s="19" t="n">
        <f aca="false">H87</f>
        <v>0</v>
      </c>
      <c r="K104" s="19" t="n">
        <f aca="false">H87</f>
        <v>0</v>
      </c>
      <c r="L104" s="19" t="n">
        <f aca="false">I87</f>
        <v>0</v>
      </c>
      <c r="M104" s="19" t="n">
        <f aca="false">I87</f>
        <v>0</v>
      </c>
    </row>
    <row r="106" customFormat="false" ht="16" hidden="false" customHeight="false" outlineLevel="0" collapsed="false">
      <c r="A106" s="1" t="s">
        <v>71</v>
      </c>
      <c r="E106" s="17" t="n">
        <f aca="false">E103+E104</f>
        <v>0</v>
      </c>
      <c r="F106" s="17" t="n">
        <f aca="false">F103+F104</f>
        <v>0</v>
      </c>
      <c r="G106" s="17" t="n">
        <f aca="false">G103+G104</f>
        <v>0</v>
      </c>
      <c r="H106" s="17" t="n">
        <f aca="false">H103+H104</f>
        <v>0</v>
      </c>
      <c r="I106" s="17" t="n">
        <f aca="false">I103+I104</f>
        <v>0</v>
      </c>
      <c r="J106" s="17" t="n">
        <f aca="false">J103+J104</f>
        <v>0</v>
      </c>
      <c r="K106" s="17" t="n">
        <f aca="false">K103+K104</f>
        <v>0</v>
      </c>
      <c r="L106" s="17" t="n">
        <f aca="false">L103+L104</f>
        <v>0</v>
      </c>
      <c r="M106" s="17" t="n">
        <f aca="false">M103+M104</f>
        <v>0</v>
      </c>
    </row>
    <row r="107" customFormat="false" ht="16" hidden="false" customHeight="false" outlineLevel="0" collapsed="false">
      <c r="A107" s="1" t="s">
        <v>72</v>
      </c>
      <c r="E107" s="40" t="s">
        <v>73</v>
      </c>
      <c r="F107" s="41" t="n">
        <f aca="false">F106/F101</f>
        <v>0</v>
      </c>
      <c r="G107" s="41" t="n">
        <f aca="false">G106/G101</f>
        <v>0</v>
      </c>
      <c r="H107" s="41" t="n">
        <f aca="false">H106/H101</f>
        <v>0</v>
      </c>
      <c r="I107" s="41" t="n">
        <f aca="false">I106/I101</f>
        <v>0</v>
      </c>
      <c r="J107" s="41" t="n">
        <f aca="false">J106/J101</f>
        <v>0</v>
      </c>
      <c r="K107" s="41" t="n">
        <f aca="false">K106/K101</f>
        <v>0</v>
      </c>
      <c r="L107" s="41" t="n">
        <f aca="false">L106/L101</f>
        <v>0</v>
      </c>
      <c r="M107" s="41" t="n">
        <f aca="false">M106/M101</f>
        <v>0</v>
      </c>
    </row>
    <row r="110" customFormat="false" ht="16" hidden="false" customHeight="false" outlineLevel="0" collapsed="false">
      <c r="A110" s="42" t="s">
        <v>74</v>
      </c>
    </row>
    <row r="112" customFormat="false" ht="16" hidden="false" customHeight="false" outlineLevel="0" collapsed="false">
      <c r="D112" s="11" t="s">
        <v>75</v>
      </c>
      <c r="E112" s="11"/>
      <c r="F112" s="11"/>
      <c r="G112" s="11"/>
      <c r="H112" s="11"/>
      <c r="I112" s="11"/>
      <c r="J112" s="11"/>
      <c r="K112" s="11"/>
      <c r="L112" s="11"/>
    </row>
    <row r="113" customFormat="false" ht="16" hidden="false" customHeight="false" outlineLevel="0" collapsed="false">
      <c r="D113" s="14" t="s">
        <v>46</v>
      </c>
      <c r="E113" s="14" t="s">
        <v>76</v>
      </c>
      <c r="F113" s="14" t="s">
        <v>77</v>
      </c>
      <c r="G113" s="14" t="s">
        <v>78</v>
      </c>
      <c r="H113" s="14" t="s">
        <v>79</v>
      </c>
      <c r="I113" s="14" t="s">
        <v>80</v>
      </c>
      <c r="J113" s="14" t="s">
        <v>81</v>
      </c>
      <c r="K113" s="14" t="s">
        <v>82</v>
      </c>
      <c r="L113" s="14" t="s">
        <v>83</v>
      </c>
    </row>
    <row r="114" customFormat="false" ht="16" hidden="false" customHeight="false" outlineLevel="0" collapsed="false">
      <c r="A114" s="1" t="s">
        <v>84</v>
      </c>
      <c r="D114" s="15" t="n">
        <f aca="false">D54</f>
        <v>0</v>
      </c>
      <c r="E114" s="15" t="n">
        <f aca="false">$D$114+F101</f>
        <v>150</v>
      </c>
      <c r="F114" s="15" t="n">
        <f aca="false">$D$114+G101</f>
        <v>300</v>
      </c>
      <c r="G114" s="15" t="n">
        <f aca="false">$D$114+H101</f>
        <v>450</v>
      </c>
      <c r="H114" s="15" t="n">
        <f aca="false">$D$114+I101</f>
        <v>600</v>
      </c>
      <c r="I114" s="15" t="n">
        <f aca="false">$D$114+J101</f>
        <v>750</v>
      </c>
      <c r="J114" s="15" t="n">
        <f aca="false">$D$114+K101</f>
        <v>900</v>
      </c>
      <c r="K114" s="15" t="n">
        <f aca="false">$D$114+L101</f>
        <v>1050</v>
      </c>
      <c r="L114" s="15" t="n">
        <f aca="false">$D$114+M101</f>
        <v>1200</v>
      </c>
    </row>
    <row r="115" customFormat="false" ht="16" hidden="false" customHeight="false" outlineLevel="0" collapsed="false">
      <c r="A115" s="1" t="s">
        <v>85</v>
      </c>
      <c r="D115" s="15" t="n">
        <f aca="false">D114/30</f>
        <v>0</v>
      </c>
      <c r="E115" s="15" t="n">
        <f aca="false">E114/30</f>
        <v>5</v>
      </c>
      <c r="F115" s="15" t="n">
        <f aca="false">F114/30</f>
        <v>10</v>
      </c>
      <c r="G115" s="15" t="n">
        <f aca="false">G114/30</f>
        <v>15</v>
      </c>
      <c r="H115" s="15" t="n">
        <f aca="false">H114/30</f>
        <v>20</v>
      </c>
      <c r="I115" s="15" t="n">
        <f aca="false">I114/30</f>
        <v>25</v>
      </c>
      <c r="J115" s="15" t="n">
        <f aca="false">J114/30</f>
        <v>30</v>
      </c>
      <c r="K115" s="15" t="n">
        <f aca="false">K114/30</f>
        <v>35</v>
      </c>
      <c r="L115" s="15" t="n">
        <f aca="false">L114/30</f>
        <v>40</v>
      </c>
    </row>
    <row r="116" customFormat="false" ht="16" hidden="false" customHeight="false" outlineLevel="0" collapsed="false">
      <c r="A116" s="1" t="s">
        <v>86</v>
      </c>
      <c r="D116" s="43" t="e">
        <f aca="false">D118/D114</f>
        <v>#DIV/0!</v>
      </c>
      <c r="E116" s="43" t="e">
        <f aca="false">E118/E114</f>
        <v>#DIV/0!</v>
      </c>
      <c r="F116" s="43" t="e">
        <f aca="false">F118/F114</f>
        <v>#DIV/0!</v>
      </c>
      <c r="G116" s="43" t="e">
        <f aca="false">G118/G114</f>
        <v>#DIV/0!</v>
      </c>
      <c r="H116" s="43" t="e">
        <f aca="false">H118/H114</f>
        <v>#DIV/0!</v>
      </c>
      <c r="I116" s="43" t="e">
        <f aca="false">I118/I114</f>
        <v>#DIV/0!</v>
      </c>
      <c r="J116" s="43" t="e">
        <f aca="false">J118/J114</f>
        <v>#DIV/0!</v>
      </c>
      <c r="K116" s="43" t="e">
        <f aca="false">K118/K114</f>
        <v>#DIV/0!</v>
      </c>
      <c r="L116" s="43" t="e">
        <f aca="false">L118/L114</f>
        <v>#DIV/0!</v>
      </c>
    </row>
    <row r="118" customFormat="false" ht="16" hidden="false" customHeight="false" outlineLevel="0" collapsed="false">
      <c r="A118" s="1" t="s">
        <v>87</v>
      </c>
      <c r="D118" s="19" t="n">
        <f aca="false">D56</f>
        <v>0</v>
      </c>
      <c r="E118" s="19" t="e">
        <f aca="false">$D$116*E114</f>
        <v>#DIV/0!</v>
      </c>
      <c r="F118" s="19" t="e">
        <f aca="false">$D$116*F114</f>
        <v>#DIV/0!</v>
      </c>
      <c r="G118" s="19" t="e">
        <f aca="false">$D$116*G114</f>
        <v>#DIV/0!</v>
      </c>
      <c r="H118" s="19" t="e">
        <f aca="false">$D$116*H114</f>
        <v>#DIV/0!</v>
      </c>
      <c r="I118" s="19" t="e">
        <f aca="false">$D$116*I114</f>
        <v>#DIV/0!</v>
      </c>
      <c r="J118" s="19" t="e">
        <f aca="false">$D$116*J114</f>
        <v>#DIV/0!</v>
      </c>
      <c r="K118" s="19" t="e">
        <f aca="false">$D$116*K114</f>
        <v>#DIV/0!</v>
      </c>
      <c r="L118" s="19" t="e">
        <f aca="false">$D$116*L114</f>
        <v>#DIV/0!</v>
      </c>
    </row>
    <row r="120" customFormat="false" ht="16" hidden="false" customHeight="false" outlineLevel="0" collapsed="false">
      <c r="A120" s="1" t="s">
        <v>88</v>
      </c>
      <c r="D120" s="17" t="n">
        <f aca="false">D69</f>
        <v>0</v>
      </c>
      <c r="E120" s="17" t="n">
        <f aca="false">$D$120</f>
        <v>0</v>
      </c>
      <c r="F120" s="17" t="n">
        <f aca="false">$D$120</f>
        <v>0</v>
      </c>
      <c r="G120" s="17" t="n">
        <f aca="false">$D$120</f>
        <v>0</v>
      </c>
      <c r="H120" s="17" t="n">
        <f aca="false">$D$120</f>
        <v>0</v>
      </c>
      <c r="I120" s="17" t="n">
        <f aca="false">$D$120</f>
        <v>0</v>
      </c>
      <c r="J120" s="17" t="n">
        <f aca="false">$D$120</f>
        <v>0</v>
      </c>
      <c r="K120" s="17" t="n">
        <f aca="false">$D$120</f>
        <v>0</v>
      </c>
      <c r="L120" s="17" t="n">
        <f aca="false">$D$120</f>
        <v>0</v>
      </c>
    </row>
    <row r="121" customFormat="false" ht="16" hidden="false" customHeight="false" outlineLevel="0" collapsed="false">
      <c r="A121" s="1" t="s">
        <v>89</v>
      </c>
      <c r="D121" s="18" t="n">
        <f aca="false">E106</f>
        <v>0</v>
      </c>
      <c r="E121" s="18" t="n">
        <f aca="false">F106</f>
        <v>0</v>
      </c>
      <c r="F121" s="18" t="n">
        <f aca="false">G106</f>
        <v>0</v>
      </c>
      <c r="G121" s="18" t="n">
        <f aca="false">H106</f>
        <v>0</v>
      </c>
      <c r="H121" s="18" t="n">
        <f aca="false">I106</f>
        <v>0</v>
      </c>
      <c r="I121" s="18" t="n">
        <f aca="false">J106</f>
        <v>0</v>
      </c>
      <c r="J121" s="18" t="n">
        <f aca="false">K106</f>
        <v>0</v>
      </c>
      <c r="K121" s="18" t="n">
        <f aca="false">L106</f>
        <v>0</v>
      </c>
      <c r="L121" s="18" t="n">
        <f aca="false">M106</f>
        <v>0</v>
      </c>
    </row>
    <row r="123" customFormat="false" ht="16" hidden="false" customHeight="false" outlineLevel="0" collapsed="false">
      <c r="A123" s="1" t="s">
        <v>90</v>
      </c>
      <c r="D123" s="19" t="n">
        <f aca="false">D120+D121</f>
        <v>0</v>
      </c>
      <c r="E123" s="19" t="n">
        <f aca="false">E120+E121</f>
        <v>0</v>
      </c>
      <c r="F123" s="19" t="n">
        <f aca="false">F120+F121</f>
        <v>0</v>
      </c>
      <c r="G123" s="19" t="n">
        <f aca="false">G120+G121</f>
        <v>0</v>
      </c>
      <c r="H123" s="19" t="n">
        <f aca="false">H120+H121</f>
        <v>0</v>
      </c>
      <c r="I123" s="19" t="n">
        <f aca="false">I120+I121</f>
        <v>0</v>
      </c>
      <c r="J123" s="19" t="n">
        <f aca="false">J120+J121</f>
        <v>0</v>
      </c>
      <c r="K123" s="19" t="n">
        <f aca="false">K120+K121</f>
        <v>0</v>
      </c>
      <c r="L123" s="19" t="n">
        <f aca="false">L120+L121</f>
        <v>0</v>
      </c>
    </row>
    <row r="125" customFormat="false" ht="16" hidden="false" customHeight="false" outlineLevel="0" collapsed="false">
      <c r="A125" s="1" t="s">
        <v>91</v>
      </c>
      <c r="D125" s="20" t="n">
        <f aca="false">D118-D123</f>
        <v>0</v>
      </c>
      <c r="E125" s="20" t="e">
        <f aca="false">E118-E123</f>
        <v>#DIV/0!</v>
      </c>
      <c r="F125" s="20" t="e">
        <f aca="false">F118-F123</f>
        <v>#DIV/0!</v>
      </c>
      <c r="G125" s="20" t="e">
        <f aca="false">G118-G123</f>
        <v>#DIV/0!</v>
      </c>
      <c r="H125" s="20" t="e">
        <f aca="false">H118-H123</f>
        <v>#DIV/0!</v>
      </c>
      <c r="I125" s="20" t="e">
        <f aca="false">I118-I123</f>
        <v>#DIV/0!</v>
      </c>
      <c r="J125" s="20" t="e">
        <f aca="false">J118-J123</f>
        <v>#DIV/0!</v>
      </c>
      <c r="K125" s="20" t="e">
        <f aca="false">K118-K123</f>
        <v>#DIV/0!</v>
      </c>
      <c r="L125" s="20" t="e">
        <f aca="false">L118-L123</f>
        <v>#DIV/0!</v>
      </c>
    </row>
    <row r="127" customFormat="false" ht="16" hidden="false" customHeight="false" outlineLevel="0" collapsed="false">
      <c r="A127" s="1" t="s">
        <v>42</v>
      </c>
      <c r="D127" s="21" t="e">
        <f aca="false">D125/D118</f>
        <v>#DIV/0!</v>
      </c>
      <c r="E127" s="21" t="e">
        <f aca="false">E125/E118</f>
        <v>#DIV/0!</v>
      </c>
      <c r="F127" s="21" t="e">
        <f aca="false">F125/F118</f>
        <v>#DIV/0!</v>
      </c>
      <c r="G127" s="21" t="e">
        <f aca="false">G125/G118</f>
        <v>#DIV/0!</v>
      </c>
      <c r="H127" s="21" t="e">
        <f aca="false">H125/H118</f>
        <v>#DIV/0!</v>
      </c>
      <c r="I127" s="21" t="e">
        <f aca="false">I125/I118</f>
        <v>#DIV/0!</v>
      </c>
      <c r="J127" s="21" t="e">
        <f aca="false">J125/J118</f>
        <v>#DIV/0!</v>
      </c>
      <c r="K127" s="21" t="e">
        <f aca="false">K125/K118</f>
        <v>#DIV/0!</v>
      </c>
      <c r="L127" s="21" t="e">
        <f aca="false">L125/L118</f>
        <v>#DIV/0!</v>
      </c>
    </row>
    <row r="130" customFormat="false" ht="16" hidden="false" customHeight="false" outlineLevel="0" collapsed="false">
      <c r="A130" s="42" t="s">
        <v>92</v>
      </c>
    </row>
    <row r="131" customFormat="false" ht="16" hidden="false" customHeight="false" outlineLevel="0" collapsed="false">
      <c r="D131" s="11" t="s">
        <v>93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customFormat="false" ht="16" hidden="false" customHeight="false" outlineLevel="0" collapsed="false">
      <c r="D132" s="14" t="n">
        <v>0</v>
      </c>
      <c r="E132" s="14" t="n">
        <v>1</v>
      </c>
      <c r="F132" s="14" t="n">
        <v>2</v>
      </c>
      <c r="G132" s="14" t="n">
        <v>3</v>
      </c>
      <c r="H132" s="14" t="n">
        <v>4</v>
      </c>
      <c r="I132" s="14" t="n">
        <v>5</v>
      </c>
      <c r="J132" s="14" t="n">
        <v>6</v>
      </c>
      <c r="K132" s="14" t="n">
        <v>7</v>
      </c>
      <c r="L132" s="14" t="n">
        <v>8</v>
      </c>
      <c r="M132" s="14" t="n">
        <v>9</v>
      </c>
      <c r="N132" s="14" t="n">
        <v>10</v>
      </c>
      <c r="O132" s="14" t="n">
        <v>11</v>
      </c>
      <c r="P132" s="14" t="n">
        <v>12</v>
      </c>
      <c r="Q132" s="14" t="n">
        <v>13</v>
      </c>
      <c r="R132" s="14" t="n">
        <v>14</v>
      </c>
      <c r="S132" s="14" t="n">
        <v>15</v>
      </c>
      <c r="T132" s="14" t="n">
        <v>16</v>
      </c>
      <c r="U132" s="14" t="n">
        <v>17</v>
      </c>
      <c r="V132" s="14" t="n">
        <v>18</v>
      </c>
      <c r="W132" s="14" t="n">
        <v>19</v>
      </c>
      <c r="X132" s="14" t="n">
        <v>20</v>
      </c>
      <c r="Y132" s="14" t="n">
        <v>21</v>
      </c>
      <c r="Z132" s="14" t="n">
        <v>22</v>
      </c>
      <c r="AA132" s="14" t="n">
        <v>23</v>
      </c>
      <c r="AB132" s="14" t="n">
        <v>24</v>
      </c>
      <c r="AC132" s="14" t="n">
        <v>25</v>
      </c>
      <c r="AD132" s="14" t="n">
        <v>26</v>
      </c>
      <c r="AE132" s="14" t="n">
        <v>27</v>
      </c>
      <c r="AF132" s="14" t="n">
        <v>28</v>
      </c>
      <c r="AG132" s="14" t="n">
        <v>29</v>
      </c>
      <c r="AH132" s="14" t="n">
        <v>30</v>
      </c>
      <c r="AI132" s="14" t="n">
        <v>31</v>
      </c>
      <c r="AJ132" s="14" t="n">
        <v>32</v>
      </c>
      <c r="AK132" s="14" t="n">
        <v>33</v>
      </c>
      <c r="AL132" s="14" t="n">
        <v>34</v>
      </c>
      <c r="AM132" s="14" t="n">
        <v>35</v>
      </c>
      <c r="AN132" s="14" t="n">
        <v>36</v>
      </c>
      <c r="AO132" s="14" t="n">
        <v>37</v>
      </c>
      <c r="AP132" s="14" t="n">
        <v>38</v>
      </c>
      <c r="AQ132" s="14" t="n">
        <v>39</v>
      </c>
      <c r="AR132" s="14" t="n">
        <v>40</v>
      </c>
    </row>
    <row r="133" customFormat="false" ht="16" hidden="false" customHeight="false" outlineLevel="0" collapsed="false">
      <c r="A133" s="1" t="s">
        <v>85</v>
      </c>
      <c r="D133" s="39" t="n">
        <f aca="false">D54/30</f>
        <v>0</v>
      </c>
      <c r="E133" s="39" t="n">
        <f aca="false">$D$133+E132</f>
        <v>1</v>
      </c>
      <c r="F133" s="39" t="n">
        <f aca="false">$D$133+F132</f>
        <v>2</v>
      </c>
      <c r="G133" s="39" t="n">
        <f aca="false">$D$133+G132</f>
        <v>3</v>
      </c>
      <c r="H133" s="39" t="n">
        <f aca="false">$D$133+H132</f>
        <v>4</v>
      </c>
      <c r="I133" s="39" t="n">
        <f aca="false">$D$133+I132</f>
        <v>5</v>
      </c>
      <c r="J133" s="39" t="n">
        <f aca="false">$D$133+J132</f>
        <v>6</v>
      </c>
      <c r="K133" s="39" t="n">
        <f aca="false">$D$133+K132</f>
        <v>7</v>
      </c>
      <c r="L133" s="39" t="n">
        <f aca="false">$D$133+L132</f>
        <v>8</v>
      </c>
      <c r="M133" s="39" t="n">
        <f aca="false">$D$133+M132</f>
        <v>9</v>
      </c>
      <c r="N133" s="39" t="n">
        <f aca="false">$D$133+N132</f>
        <v>10</v>
      </c>
      <c r="O133" s="39" t="n">
        <f aca="false">$D$133+O132</f>
        <v>11</v>
      </c>
      <c r="P133" s="39" t="n">
        <f aca="false">$D$133+P132</f>
        <v>12</v>
      </c>
      <c r="Q133" s="39" t="n">
        <f aca="false">$D$133+Q132</f>
        <v>13</v>
      </c>
      <c r="R133" s="39" t="n">
        <f aca="false">$D$133+R132</f>
        <v>14</v>
      </c>
      <c r="S133" s="39" t="n">
        <f aca="false">$D$133+S132</f>
        <v>15</v>
      </c>
      <c r="T133" s="39" t="n">
        <f aca="false">$D$133+T132</f>
        <v>16</v>
      </c>
      <c r="U133" s="39" t="n">
        <f aca="false">$D$133+U132</f>
        <v>17</v>
      </c>
      <c r="V133" s="39" t="n">
        <f aca="false">$D$133+V132</f>
        <v>18</v>
      </c>
      <c r="W133" s="39" t="n">
        <f aca="false">$D$133+W132</f>
        <v>19</v>
      </c>
      <c r="X133" s="39" t="n">
        <f aca="false">$D$133+X132</f>
        <v>20</v>
      </c>
      <c r="Y133" s="39" t="n">
        <f aca="false">$D$133+Y132</f>
        <v>21</v>
      </c>
      <c r="Z133" s="39" t="n">
        <f aca="false">$D$133+Z132</f>
        <v>22</v>
      </c>
      <c r="AA133" s="39" t="n">
        <f aca="false">$D$133+AA132</f>
        <v>23</v>
      </c>
      <c r="AB133" s="39" t="n">
        <f aca="false">$D$133+AB132</f>
        <v>24</v>
      </c>
      <c r="AC133" s="39" t="n">
        <f aca="false">$D$133+AC132</f>
        <v>25</v>
      </c>
      <c r="AD133" s="39" t="n">
        <f aca="false">$D$133+AD132</f>
        <v>26</v>
      </c>
      <c r="AE133" s="39" t="n">
        <f aca="false">$D$133+AE132</f>
        <v>27</v>
      </c>
      <c r="AF133" s="39" t="n">
        <f aca="false">$D$133+AF132</f>
        <v>28</v>
      </c>
      <c r="AG133" s="39" t="n">
        <f aca="false">$D$133+AG132</f>
        <v>29</v>
      </c>
      <c r="AH133" s="39" t="n">
        <f aca="false">$D$133+AH132</f>
        <v>30</v>
      </c>
      <c r="AI133" s="39" t="n">
        <f aca="false">$D$133+AI132</f>
        <v>31</v>
      </c>
      <c r="AJ133" s="39" t="n">
        <f aca="false">$D$133+AJ132</f>
        <v>32</v>
      </c>
      <c r="AK133" s="39" t="n">
        <f aca="false">$D$133+AK132</f>
        <v>33</v>
      </c>
      <c r="AL133" s="39" t="n">
        <f aca="false">$D$133+AL132</f>
        <v>34</v>
      </c>
      <c r="AM133" s="39" t="n">
        <f aca="false">$D$133+AM132</f>
        <v>35</v>
      </c>
      <c r="AN133" s="39" t="n">
        <f aca="false">$D$133+AN132</f>
        <v>36</v>
      </c>
      <c r="AO133" s="39" t="n">
        <f aca="false">$D$133+AO132</f>
        <v>37</v>
      </c>
      <c r="AP133" s="39" t="n">
        <f aca="false">$D$133+AP132</f>
        <v>38</v>
      </c>
      <c r="AQ133" s="39" t="n">
        <f aca="false">$D$133+AQ132</f>
        <v>39</v>
      </c>
      <c r="AR133" s="39" t="n">
        <f aca="false">$D$133+AR132</f>
        <v>40</v>
      </c>
    </row>
    <row r="134" customFormat="false" ht="16" hidden="false" customHeight="false" outlineLevel="0" collapsed="false">
      <c r="A134" s="1" t="s">
        <v>84</v>
      </c>
      <c r="D134" s="15" t="n">
        <v>1350</v>
      </c>
      <c r="E134" s="15" t="n">
        <f aca="false">1350+E132*30</f>
        <v>1380</v>
      </c>
      <c r="F134" s="15" t="n">
        <f aca="false">1350+F132*30</f>
        <v>1410</v>
      </c>
      <c r="G134" s="15" t="n">
        <f aca="false">1350+G132*30</f>
        <v>1440</v>
      </c>
      <c r="H134" s="15" t="n">
        <f aca="false">1350+H132*30</f>
        <v>1470</v>
      </c>
      <c r="I134" s="15" t="n">
        <f aca="false">1350+I132*30</f>
        <v>1500</v>
      </c>
      <c r="J134" s="15" t="n">
        <f aca="false">1350+J132*30</f>
        <v>1530</v>
      </c>
      <c r="K134" s="15" t="n">
        <f aca="false">1350+K132*30</f>
        <v>1560</v>
      </c>
      <c r="L134" s="15" t="n">
        <f aca="false">1350+L132*30</f>
        <v>1590</v>
      </c>
      <c r="M134" s="15" t="n">
        <f aca="false">1350+M132*30</f>
        <v>1620</v>
      </c>
      <c r="N134" s="15" t="n">
        <f aca="false">1350+N132*30</f>
        <v>1650</v>
      </c>
      <c r="O134" s="15" t="n">
        <f aca="false">1350+O132*30</f>
        <v>1680</v>
      </c>
      <c r="P134" s="15" t="n">
        <f aca="false">1350+P132*30</f>
        <v>1710</v>
      </c>
      <c r="Q134" s="15" t="n">
        <f aca="false">1350+Q132*30</f>
        <v>1740</v>
      </c>
      <c r="R134" s="15" t="n">
        <f aca="false">1350+R132*30</f>
        <v>1770</v>
      </c>
      <c r="S134" s="15" t="n">
        <f aca="false">1350+S132*30</f>
        <v>1800</v>
      </c>
      <c r="T134" s="15" t="n">
        <f aca="false">1350+T132*30</f>
        <v>1830</v>
      </c>
      <c r="U134" s="15" t="n">
        <f aca="false">1350+U132*30</f>
        <v>1860</v>
      </c>
      <c r="V134" s="15" t="n">
        <f aca="false">1350+V132*30</f>
        <v>1890</v>
      </c>
      <c r="W134" s="15" t="n">
        <f aca="false">1350+W132*30</f>
        <v>1920</v>
      </c>
      <c r="X134" s="15" t="n">
        <f aca="false">1350+X132*30</f>
        <v>1950</v>
      </c>
      <c r="Y134" s="15" t="n">
        <f aca="false">1350+Y132*30</f>
        <v>1980</v>
      </c>
      <c r="Z134" s="15" t="n">
        <f aca="false">1350+Z132*30</f>
        <v>2010</v>
      </c>
      <c r="AA134" s="15" t="n">
        <f aca="false">1350+AA132*30</f>
        <v>2040</v>
      </c>
      <c r="AB134" s="15" t="n">
        <f aca="false">1350+AB132*30</f>
        <v>2070</v>
      </c>
      <c r="AC134" s="15" t="n">
        <f aca="false">1350+AC132*30</f>
        <v>2100</v>
      </c>
      <c r="AD134" s="15" t="n">
        <f aca="false">1350+AD132*30</f>
        <v>2130</v>
      </c>
      <c r="AE134" s="15" t="n">
        <f aca="false">1350+AE132*30</f>
        <v>2160</v>
      </c>
      <c r="AF134" s="15" t="n">
        <f aca="false">1350+AF132*30</f>
        <v>2190</v>
      </c>
      <c r="AG134" s="15" t="n">
        <f aca="false">1350+AG132*30</f>
        <v>2220</v>
      </c>
      <c r="AH134" s="15" t="n">
        <f aca="false">1350+AH132*30</f>
        <v>2250</v>
      </c>
      <c r="AI134" s="15" t="n">
        <f aca="false">1350+AI132*30</f>
        <v>2280</v>
      </c>
      <c r="AJ134" s="15" t="n">
        <f aca="false">1350+AJ132*30</f>
        <v>2310</v>
      </c>
      <c r="AK134" s="15" t="n">
        <f aca="false">1350+AK132*30</f>
        <v>2340</v>
      </c>
      <c r="AL134" s="15" t="n">
        <f aca="false">1350+AL132*30</f>
        <v>2370</v>
      </c>
      <c r="AM134" s="15" t="n">
        <f aca="false">1350+AM132*30</f>
        <v>2400</v>
      </c>
      <c r="AN134" s="15" t="n">
        <f aca="false">1350+AN132*30</f>
        <v>2430</v>
      </c>
      <c r="AO134" s="15" t="n">
        <f aca="false">1350+AO132*30</f>
        <v>2460</v>
      </c>
      <c r="AP134" s="15" t="n">
        <f aca="false">1350+AP132*30</f>
        <v>2490</v>
      </c>
      <c r="AQ134" s="15" t="n">
        <f aca="false">1350+AQ132*30</f>
        <v>2520</v>
      </c>
      <c r="AR134" s="15" t="n">
        <f aca="false">1350+AR132*30</f>
        <v>2550</v>
      </c>
    </row>
    <row r="135" customFormat="false" ht="16" hidden="false" customHeight="false" outlineLevel="0" collapsed="false">
      <c r="A135" s="1" t="s">
        <v>94</v>
      </c>
      <c r="D135" s="19" t="e">
        <f aca="false">D134*$D$116</f>
        <v>#DIV/0!</v>
      </c>
      <c r="E135" s="19" t="e">
        <f aca="false">E134*$D$116</f>
        <v>#DIV/0!</v>
      </c>
      <c r="F135" s="19" t="e">
        <f aca="false">F134*$D$116</f>
        <v>#DIV/0!</v>
      </c>
      <c r="G135" s="19" t="e">
        <f aca="false">G134*$D$116</f>
        <v>#DIV/0!</v>
      </c>
      <c r="H135" s="19" t="e">
        <f aca="false">H134*$D$116</f>
        <v>#DIV/0!</v>
      </c>
      <c r="I135" s="19" t="e">
        <f aca="false">I134*$D$116</f>
        <v>#DIV/0!</v>
      </c>
      <c r="J135" s="19" t="e">
        <f aca="false">J134*$D$116</f>
        <v>#DIV/0!</v>
      </c>
      <c r="K135" s="19" t="e">
        <f aca="false">K134*$D$116</f>
        <v>#DIV/0!</v>
      </c>
      <c r="L135" s="19" t="e">
        <f aca="false">L134*$D$116</f>
        <v>#DIV/0!</v>
      </c>
      <c r="M135" s="19" t="e">
        <f aca="false">M134*$D$116</f>
        <v>#DIV/0!</v>
      </c>
      <c r="N135" s="19" t="e">
        <f aca="false">N134*$D$116</f>
        <v>#DIV/0!</v>
      </c>
      <c r="O135" s="19" t="e">
        <f aca="false">O134*$D$116</f>
        <v>#DIV/0!</v>
      </c>
      <c r="P135" s="19" t="e">
        <f aca="false">P134*$D$116</f>
        <v>#DIV/0!</v>
      </c>
      <c r="Q135" s="19" t="e">
        <f aca="false">Q134*$D$116</f>
        <v>#DIV/0!</v>
      </c>
      <c r="R135" s="19" t="e">
        <f aca="false">R134*$D$116</f>
        <v>#DIV/0!</v>
      </c>
      <c r="S135" s="19" t="e">
        <f aca="false">S134*$D$116</f>
        <v>#DIV/0!</v>
      </c>
      <c r="T135" s="19" t="e">
        <f aca="false">T134*$D$116</f>
        <v>#DIV/0!</v>
      </c>
      <c r="U135" s="19" t="e">
        <f aca="false">U134*$D$116</f>
        <v>#DIV/0!</v>
      </c>
      <c r="V135" s="19" t="e">
        <f aca="false">V134*$D$116</f>
        <v>#DIV/0!</v>
      </c>
      <c r="W135" s="19" t="e">
        <f aca="false">W134*$D$116</f>
        <v>#DIV/0!</v>
      </c>
      <c r="X135" s="19" t="e">
        <f aca="false">X134*$D$116</f>
        <v>#DIV/0!</v>
      </c>
      <c r="Y135" s="19" t="e">
        <f aca="false">Y134*$D$116</f>
        <v>#DIV/0!</v>
      </c>
      <c r="Z135" s="19" t="e">
        <f aca="false">Z134*$D$116</f>
        <v>#DIV/0!</v>
      </c>
      <c r="AA135" s="19" t="e">
        <f aca="false">AA134*$D$116</f>
        <v>#DIV/0!</v>
      </c>
      <c r="AB135" s="19" t="e">
        <f aca="false">AB134*$D$116</f>
        <v>#DIV/0!</v>
      </c>
      <c r="AC135" s="19" t="e">
        <f aca="false">AC134*$D$116</f>
        <v>#DIV/0!</v>
      </c>
      <c r="AD135" s="19" t="e">
        <f aca="false">AD134*$D$116</f>
        <v>#DIV/0!</v>
      </c>
      <c r="AE135" s="19" t="e">
        <f aca="false">AE134*$D$116</f>
        <v>#DIV/0!</v>
      </c>
      <c r="AF135" s="19" t="e">
        <f aca="false">AF134*$D$116</f>
        <v>#DIV/0!</v>
      </c>
      <c r="AG135" s="19" t="e">
        <f aca="false">AG134*$D$116</f>
        <v>#DIV/0!</v>
      </c>
      <c r="AH135" s="19" t="e">
        <f aca="false">AH134*$D$116</f>
        <v>#DIV/0!</v>
      </c>
      <c r="AI135" s="19" t="e">
        <f aca="false">AI134*$D$116</f>
        <v>#DIV/0!</v>
      </c>
      <c r="AJ135" s="19" t="e">
        <f aca="false">AJ134*$D$116</f>
        <v>#DIV/0!</v>
      </c>
      <c r="AK135" s="19" t="e">
        <f aca="false">AK134*$D$116</f>
        <v>#DIV/0!</v>
      </c>
      <c r="AL135" s="19" t="e">
        <f aca="false">AL134*$D$116</f>
        <v>#DIV/0!</v>
      </c>
      <c r="AM135" s="19" t="e">
        <f aca="false">AM134*$D$116</f>
        <v>#DIV/0!</v>
      </c>
      <c r="AN135" s="19" t="e">
        <f aca="false">AN134*$D$116</f>
        <v>#DIV/0!</v>
      </c>
      <c r="AO135" s="19" t="e">
        <f aca="false">AO134*$D$116</f>
        <v>#DIV/0!</v>
      </c>
      <c r="AP135" s="19" t="e">
        <f aca="false">AP134*$D$116</f>
        <v>#DIV/0!</v>
      </c>
      <c r="AQ135" s="19" t="e">
        <f aca="false">AQ134*$D$116</f>
        <v>#DIV/0!</v>
      </c>
      <c r="AR135" s="19" t="e">
        <f aca="false">AR134*$D$116</f>
        <v>#DIV/0!</v>
      </c>
    </row>
    <row r="137" customFormat="false" ht="16" hidden="false" customHeight="false" outlineLevel="0" collapsed="false">
      <c r="A137" s="1" t="s">
        <v>88</v>
      </c>
      <c r="D137" s="19" t="n">
        <f aca="false">$D$120</f>
        <v>0</v>
      </c>
      <c r="E137" s="19" t="n">
        <f aca="false">$D$120</f>
        <v>0</v>
      </c>
      <c r="F137" s="19" t="n">
        <f aca="false">$D$120</f>
        <v>0</v>
      </c>
      <c r="G137" s="19" t="n">
        <f aca="false">$D$120</f>
        <v>0</v>
      </c>
      <c r="H137" s="19" t="n">
        <f aca="false">$D$120</f>
        <v>0</v>
      </c>
      <c r="I137" s="19" t="n">
        <f aca="false">$D$120</f>
        <v>0</v>
      </c>
      <c r="J137" s="19" t="n">
        <f aca="false">$D$120</f>
        <v>0</v>
      </c>
      <c r="K137" s="19" t="n">
        <f aca="false">$D$120</f>
        <v>0</v>
      </c>
      <c r="L137" s="19" t="n">
        <f aca="false">$D$120</f>
        <v>0</v>
      </c>
      <c r="M137" s="19" t="n">
        <f aca="false">$D$120</f>
        <v>0</v>
      </c>
      <c r="N137" s="19" t="n">
        <f aca="false">$D$120</f>
        <v>0</v>
      </c>
      <c r="O137" s="19" t="n">
        <f aca="false">$D$120</f>
        <v>0</v>
      </c>
      <c r="P137" s="19" t="n">
        <f aca="false">$D$120</f>
        <v>0</v>
      </c>
      <c r="Q137" s="19" t="n">
        <f aca="false">$D$120</f>
        <v>0</v>
      </c>
      <c r="R137" s="19" t="n">
        <f aca="false">$D$120</f>
        <v>0</v>
      </c>
      <c r="S137" s="19" t="n">
        <f aca="false">$D$120</f>
        <v>0</v>
      </c>
      <c r="T137" s="19" t="n">
        <f aca="false">$D$120</f>
        <v>0</v>
      </c>
      <c r="U137" s="19" t="n">
        <f aca="false">$D$120</f>
        <v>0</v>
      </c>
      <c r="V137" s="19" t="n">
        <f aca="false">$D$120</f>
        <v>0</v>
      </c>
      <c r="W137" s="19" t="n">
        <f aca="false">$D$120</f>
        <v>0</v>
      </c>
      <c r="X137" s="19" t="n">
        <f aca="false">$D$120</f>
        <v>0</v>
      </c>
      <c r="Y137" s="19" t="n">
        <f aca="false">$D$120</f>
        <v>0</v>
      </c>
      <c r="Z137" s="19" t="n">
        <f aca="false">$D$120</f>
        <v>0</v>
      </c>
      <c r="AA137" s="19" t="n">
        <f aca="false">$D$120</f>
        <v>0</v>
      </c>
      <c r="AB137" s="19" t="n">
        <f aca="false">$D$120</f>
        <v>0</v>
      </c>
      <c r="AC137" s="19" t="n">
        <f aca="false">$D$120</f>
        <v>0</v>
      </c>
      <c r="AD137" s="19" t="n">
        <f aca="false">$D$120</f>
        <v>0</v>
      </c>
      <c r="AE137" s="19" t="n">
        <f aca="false">$D$120</f>
        <v>0</v>
      </c>
      <c r="AF137" s="19" t="n">
        <f aca="false">$D$120</f>
        <v>0</v>
      </c>
      <c r="AG137" s="19" t="n">
        <f aca="false">$D$120</f>
        <v>0</v>
      </c>
      <c r="AH137" s="19" t="n">
        <f aca="false">$D$120</f>
        <v>0</v>
      </c>
      <c r="AI137" s="19" t="n">
        <f aca="false">$D$120</f>
        <v>0</v>
      </c>
      <c r="AJ137" s="19" t="n">
        <f aca="false">$D$120</f>
        <v>0</v>
      </c>
      <c r="AK137" s="19" t="n">
        <f aca="false">$D$120</f>
        <v>0</v>
      </c>
      <c r="AL137" s="19" t="n">
        <f aca="false">$D$120</f>
        <v>0</v>
      </c>
      <c r="AM137" s="19" t="n">
        <f aca="false">$D$120</f>
        <v>0</v>
      </c>
      <c r="AN137" s="19" t="n">
        <f aca="false">$D$120</f>
        <v>0</v>
      </c>
      <c r="AO137" s="19" t="n">
        <f aca="false">$D$120</f>
        <v>0</v>
      </c>
      <c r="AP137" s="19" t="n">
        <f aca="false">$D$120</f>
        <v>0</v>
      </c>
      <c r="AQ137" s="19" t="n">
        <f aca="false">$D$120</f>
        <v>0</v>
      </c>
      <c r="AR137" s="19" t="n">
        <f aca="false">$D$120</f>
        <v>0</v>
      </c>
    </row>
    <row r="139" customFormat="false" ht="16" hidden="false" customHeight="false" outlineLevel="0" collapsed="false">
      <c r="A139" s="1" t="s">
        <v>69</v>
      </c>
      <c r="D139" s="17" t="n">
        <v>0</v>
      </c>
      <c r="E139" s="17" t="n">
        <f aca="false">$F$82*E132*30</f>
        <v>0</v>
      </c>
      <c r="F139" s="17" t="n">
        <f aca="false">$F$82*F132*30</f>
        <v>0</v>
      </c>
      <c r="G139" s="17" t="n">
        <f aca="false">$F$82*G132*30</f>
        <v>0</v>
      </c>
      <c r="H139" s="17" t="n">
        <f aca="false">$F$82*H132*30</f>
        <v>0</v>
      </c>
      <c r="I139" s="17" t="n">
        <f aca="false">$F$82*I132*30</f>
        <v>0</v>
      </c>
      <c r="J139" s="17" t="n">
        <f aca="false">$F$82*J132*30</f>
        <v>0</v>
      </c>
      <c r="K139" s="17" t="n">
        <f aca="false">$F$82*K132*30</f>
        <v>0</v>
      </c>
      <c r="L139" s="17" t="n">
        <f aca="false">$F$82*L132*30</f>
        <v>0</v>
      </c>
      <c r="M139" s="17" t="n">
        <f aca="false">$F$82*M132*30</f>
        <v>0</v>
      </c>
      <c r="N139" s="17" t="n">
        <f aca="false">$F$82*N132*30</f>
        <v>0</v>
      </c>
      <c r="O139" s="17" t="n">
        <f aca="false">$F$82*O132*30</f>
        <v>0</v>
      </c>
      <c r="P139" s="17" t="n">
        <f aca="false">$F$82*P132*30</f>
        <v>0</v>
      </c>
      <c r="Q139" s="17" t="n">
        <f aca="false">$F$82*Q132*30</f>
        <v>0</v>
      </c>
      <c r="R139" s="17" t="n">
        <f aca="false">$F$82*R132*30</f>
        <v>0</v>
      </c>
      <c r="S139" s="17" t="n">
        <f aca="false">$F$82*S132*30</f>
        <v>0</v>
      </c>
      <c r="T139" s="17" t="n">
        <f aca="false">$F$82*T132*30</f>
        <v>0</v>
      </c>
      <c r="U139" s="17" t="n">
        <f aca="false">$F$82*U132*30</f>
        <v>0</v>
      </c>
      <c r="V139" s="17" t="n">
        <f aca="false">$F$82*V132*30</f>
        <v>0</v>
      </c>
      <c r="W139" s="17" t="n">
        <f aca="false">$F$82*W132*30</f>
        <v>0</v>
      </c>
      <c r="X139" s="17" t="n">
        <f aca="false">$F$82*X132*30</f>
        <v>0</v>
      </c>
      <c r="Y139" s="17" t="n">
        <f aca="false">$F$82*Y132*30</f>
        <v>0</v>
      </c>
      <c r="Z139" s="17" t="n">
        <f aca="false">$F$82*Z132*30</f>
        <v>0</v>
      </c>
      <c r="AA139" s="17" t="n">
        <f aca="false">$F$82*AA132*30</f>
        <v>0</v>
      </c>
      <c r="AB139" s="17" t="n">
        <f aca="false">$F$82*AB132*30</f>
        <v>0</v>
      </c>
      <c r="AC139" s="17" t="n">
        <f aca="false">$F$82*AC132*30</f>
        <v>0</v>
      </c>
      <c r="AD139" s="17" t="n">
        <f aca="false">$F$82*AD132*30</f>
        <v>0</v>
      </c>
      <c r="AE139" s="17" t="n">
        <f aca="false">$F$82*AE132*30</f>
        <v>0</v>
      </c>
      <c r="AF139" s="17" t="n">
        <f aca="false">$F$82*AF132*30</f>
        <v>0</v>
      </c>
      <c r="AG139" s="17" t="n">
        <f aca="false">$F$82*AG132*30</f>
        <v>0</v>
      </c>
      <c r="AH139" s="17" t="n">
        <f aca="false">$F$82*AH132*30</f>
        <v>0</v>
      </c>
      <c r="AI139" s="17" t="n">
        <f aca="false">$F$82*AI132*30</f>
        <v>0</v>
      </c>
      <c r="AJ139" s="17" t="n">
        <f aca="false">$F$82*AJ132*30</f>
        <v>0</v>
      </c>
      <c r="AK139" s="17" t="n">
        <f aca="false">$F$82*AK132*30</f>
        <v>0</v>
      </c>
      <c r="AL139" s="17" t="n">
        <f aca="false">$F$82*AL132*30</f>
        <v>0</v>
      </c>
      <c r="AM139" s="17" t="n">
        <f aca="false">$F$82*AM132*30</f>
        <v>0</v>
      </c>
      <c r="AN139" s="17" t="n">
        <f aca="false">$F$82*AN132*30</f>
        <v>0</v>
      </c>
      <c r="AO139" s="17" t="n">
        <f aca="false">$F$82*AO132*30</f>
        <v>0</v>
      </c>
      <c r="AP139" s="17" t="n">
        <f aca="false">$F$82*AP132*30</f>
        <v>0</v>
      </c>
      <c r="AQ139" s="17" t="n">
        <f aca="false">$F$82*AQ132*30</f>
        <v>0</v>
      </c>
      <c r="AR139" s="17" t="n">
        <f aca="false">$F$82*AR132*30</f>
        <v>0</v>
      </c>
    </row>
    <row r="140" customFormat="false" ht="16" hidden="false" customHeight="false" outlineLevel="0" collapsed="false">
      <c r="A140" s="1" t="s">
        <v>70</v>
      </c>
      <c r="D140" s="15" t="n">
        <v>0</v>
      </c>
      <c r="E140" s="15" t="n">
        <f aca="false">$F$87</f>
        <v>0</v>
      </c>
      <c r="F140" s="15" t="n">
        <f aca="false">$F$87</f>
        <v>0</v>
      </c>
      <c r="G140" s="15" t="n">
        <f aca="false">$F$87</f>
        <v>0</v>
      </c>
      <c r="H140" s="15" t="n">
        <f aca="false">$F$87</f>
        <v>0</v>
      </c>
      <c r="I140" s="15" t="n">
        <f aca="false">$F$87</f>
        <v>0</v>
      </c>
      <c r="J140" s="15" t="n">
        <f aca="false">$F$87</f>
        <v>0</v>
      </c>
      <c r="K140" s="15" t="n">
        <f aca="false">$F$87</f>
        <v>0</v>
      </c>
      <c r="L140" s="15" t="n">
        <f aca="false">$F$87</f>
        <v>0</v>
      </c>
      <c r="M140" s="15" t="n">
        <f aca="false">$F$87</f>
        <v>0</v>
      </c>
      <c r="N140" s="15" t="n">
        <f aca="false">$F$87</f>
        <v>0</v>
      </c>
      <c r="O140" s="15" t="n">
        <f aca="false">$G$87</f>
        <v>0</v>
      </c>
      <c r="P140" s="15" t="n">
        <f aca="false">$G$87</f>
        <v>0</v>
      </c>
      <c r="Q140" s="15" t="n">
        <f aca="false">$G$87</f>
        <v>0</v>
      </c>
      <c r="R140" s="15" t="n">
        <f aca="false">$G$87</f>
        <v>0</v>
      </c>
      <c r="S140" s="15" t="n">
        <f aca="false">$G$87</f>
        <v>0</v>
      </c>
      <c r="T140" s="15" t="n">
        <f aca="false">$G$87</f>
        <v>0</v>
      </c>
      <c r="U140" s="15" t="n">
        <f aca="false">$G$87</f>
        <v>0</v>
      </c>
      <c r="V140" s="15" t="n">
        <f aca="false">$G$87</f>
        <v>0</v>
      </c>
      <c r="W140" s="15" t="n">
        <f aca="false">$G$87</f>
        <v>0</v>
      </c>
      <c r="X140" s="15" t="n">
        <f aca="false">$G$87</f>
        <v>0</v>
      </c>
      <c r="Y140" s="15" t="n">
        <f aca="false">$H$87</f>
        <v>0</v>
      </c>
      <c r="Z140" s="15" t="n">
        <f aca="false">$H$87</f>
        <v>0</v>
      </c>
      <c r="AA140" s="15" t="n">
        <f aca="false">$H$87</f>
        <v>0</v>
      </c>
      <c r="AB140" s="15" t="n">
        <f aca="false">$H$87</f>
        <v>0</v>
      </c>
      <c r="AC140" s="15" t="n">
        <f aca="false">$H$87</f>
        <v>0</v>
      </c>
      <c r="AD140" s="15" t="n">
        <f aca="false">$H$87</f>
        <v>0</v>
      </c>
      <c r="AE140" s="15" t="n">
        <f aca="false">$H$87</f>
        <v>0</v>
      </c>
      <c r="AF140" s="15" t="n">
        <f aca="false">$H$87</f>
        <v>0</v>
      </c>
      <c r="AG140" s="15" t="n">
        <f aca="false">$H$87</f>
        <v>0</v>
      </c>
      <c r="AH140" s="15" t="n">
        <f aca="false">$H$87</f>
        <v>0</v>
      </c>
      <c r="AI140" s="15" t="n">
        <f aca="false">$I$87</f>
        <v>0</v>
      </c>
      <c r="AJ140" s="15" t="n">
        <f aca="false">$I$87</f>
        <v>0</v>
      </c>
      <c r="AK140" s="15" t="n">
        <f aca="false">$I$87</f>
        <v>0</v>
      </c>
      <c r="AL140" s="15" t="n">
        <f aca="false">$I$87</f>
        <v>0</v>
      </c>
      <c r="AM140" s="15" t="n">
        <f aca="false">$I$87</f>
        <v>0</v>
      </c>
      <c r="AN140" s="15" t="n">
        <f aca="false">$I$87</f>
        <v>0</v>
      </c>
      <c r="AO140" s="15" t="n">
        <f aca="false">$I$87</f>
        <v>0</v>
      </c>
      <c r="AP140" s="15" t="n">
        <f aca="false">$I$87</f>
        <v>0</v>
      </c>
      <c r="AQ140" s="15" t="n">
        <f aca="false">$I$87</f>
        <v>0</v>
      </c>
      <c r="AR140" s="15" t="n">
        <f aca="false">$I$87</f>
        <v>0</v>
      </c>
    </row>
    <row r="141" customFormat="false" ht="16" hidden="false" customHeight="false" outlineLevel="0" collapsed="false">
      <c r="A141" s="1" t="s">
        <v>95</v>
      </c>
      <c r="D141" s="18" t="n">
        <v>0</v>
      </c>
      <c r="E141" s="18" t="n">
        <v>0</v>
      </c>
      <c r="F141" s="18" t="n">
        <v>0</v>
      </c>
      <c r="G141" s="18" t="n">
        <v>0</v>
      </c>
      <c r="H141" s="18" t="n">
        <v>0</v>
      </c>
      <c r="I141" s="18" t="n">
        <v>0</v>
      </c>
      <c r="J141" s="18" t="n">
        <v>0</v>
      </c>
      <c r="K141" s="18" t="n">
        <v>0</v>
      </c>
      <c r="L141" s="18" t="n">
        <v>0</v>
      </c>
      <c r="M141" s="18" t="n">
        <v>0</v>
      </c>
      <c r="N141" s="18" t="n">
        <v>0</v>
      </c>
      <c r="O141" s="18" t="n">
        <v>0</v>
      </c>
      <c r="P141" s="18" t="n">
        <v>0</v>
      </c>
      <c r="Q141" s="18" t="n">
        <v>0</v>
      </c>
      <c r="R141" s="18" t="n">
        <v>0</v>
      </c>
      <c r="S141" s="18" t="n">
        <v>0</v>
      </c>
      <c r="T141" s="18" t="n">
        <v>0</v>
      </c>
      <c r="U141" s="18" t="n">
        <v>0</v>
      </c>
      <c r="V141" s="18" t="n">
        <v>0</v>
      </c>
      <c r="W141" s="18" t="n">
        <v>0</v>
      </c>
      <c r="X141" s="18" t="n">
        <v>0</v>
      </c>
      <c r="Y141" s="18" t="n">
        <v>0</v>
      </c>
      <c r="Z141" s="18" t="n">
        <v>0</v>
      </c>
      <c r="AA141" s="18" t="n">
        <v>0</v>
      </c>
      <c r="AB141" s="18" t="n">
        <v>0</v>
      </c>
      <c r="AC141" s="18" t="n">
        <v>0</v>
      </c>
      <c r="AD141" s="18" t="n">
        <v>0</v>
      </c>
      <c r="AE141" s="18" t="n">
        <v>0</v>
      </c>
      <c r="AF141" s="18" t="n">
        <v>0</v>
      </c>
      <c r="AG141" s="18" t="n">
        <v>0</v>
      </c>
      <c r="AH141" s="18" t="n">
        <v>0</v>
      </c>
      <c r="AI141" s="18" t="n">
        <v>0</v>
      </c>
      <c r="AJ141" s="18" t="n">
        <v>0</v>
      </c>
      <c r="AK141" s="18" t="n">
        <v>0</v>
      </c>
      <c r="AL141" s="18" t="n">
        <v>0</v>
      </c>
      <c r="AM141" s="18" t="n">
        <v>0</v>
      </c>
      <c r="AN141" s="18" t="n">
        <v>0</v>
      </c>
      <c r="AO141" s="18" t="n">
        <v>0</v>
      </c>
      <c r="AP141" s="18" t="n">
        <v>0</v>
      </c>
      <c r="AQ141" s="18" t="n">
        <v>0</v>
      </c>
      <c r="AR141" s="18" t="n">
        <v>0</v>
      </c>
    </row>
    <row r="143" customFormat="false" ht="16" hidden="false" customHeight="false" outlineLevel="0" collapsed="false">
      <c r="A143" s="1" t="s">
        <v>89</v>
      </c>
      <c r="D143" s="19" t="n">
        <f aca="false">D139+D140+D141</f>
        <v>0</v>
      </c>
      <c r="E143" s="19" t="n">
        <f aca="false">E139+E140+E141</f>
        <v>0</v>
      </c>
      <c r="F143" s="19" t="n">
        <f aca="false">F139+F140+F141</f>
        <v>0</v>
      </c>
      <c r="G143" s="19" t="n">
        <f aca="false">G139+G140+G141</f>
        <v>0</v>
      </c>
      <c r="H143" s="19" t="n">
        <f aca="false">H139+H140+H141</f>
        <v>0</v>
      </c>
      <c r="I143" s="19" t="n">
        <f aca="false">I139+I140+I141</f>
        <v>0</v>
      </c>
      <c r="J143" s="19" t="n">
        <f aca="false">J139+J140+J141</f>
        <v>0</v>
      </c>
      <c r="K143" s="19" t="n">
        <f aca="false">K139+K140+K141</f>
        <v>0</v>
      </c>
      <c r="L143" s="19" t="n">
        <f aca="false">L139+L140+L141</f>
        <v>0</v>
      </c>
      <c r="M143" s="19" t="n">
        <f aca="false">M139+M140+M141</f>
        <v>0</v>
      </c>
      <c r="N143" s="19" t="n">
        <f aca="false">N139+N140+N141</f>
        <v>0</v>
      </c>
      <c r="O143" s="19" t="n">
        <f aca="false">O139+O140+O141</f>
        <v>0</v>
      </c>
      <c r="P143" s="19" t="n">
        <f aca="false">P139+P140+P141</f>
        <v>0</v>
      </c>
      <c r="Q143" s="19" t="n">
        <f aca="false">Q139+Q140+Q141</f>
        <v>0</v>
      </c>
      <c r="R143" s="19" t="n">
        <f aca="false">R139+R140+R141</f>
        <v>0</v>
      </c>
      <c r="S143" s="19" t="n">
        <f aca="false">S139+S140+S141</f>
        <v>0</v>
      </c>
      <c r="T143" s="19" t="n">
        <f aca="false">T139+T140+T141</f>
        <v>0</v>
      </c>
      <c r="U143" s="19" t="n">
        <f aca="false">U139+U140+U141</f>
        <v>0</v>
      </c>
      <c r="V143" s="19" t="n">
        <f aca="false">V139+V140+V141</f>
        <v>0</v>
      </c>
      <c r="W143" s="19" t="n">
        <f aca="false">W139+W140+W141</f>
        <v>0</v>
      </c>
      <c r="X143" s="19" t="n">
        <f aca="false">X139+X140+X141</f>
        <v>0</v>
      </c>
      <c r="Y143" s="19" t="n">
        <f aca="false">Y139+Y140+Y141</f>
        <v>0</v>
      </c>
      <c r="Z143" s="19" t="n">
        <f aca="false">Z139+Z140+Z141</f>
        <v>0</v>
      </c>
      <c r="AA143" s="19" t="n">
        <f aca="false">AA139+AA140+AA141</f>
        <v>0</v>
      </c>
      <c r="AB143" s="19" t="n">
        <f aca="false">AB139+AB140+AB141</f>
        <v>0</v>
      </c>
      <c r="AC143" s="19" t="n">
        <f aca="false">AC139+AC140+AC141</f>
        <v>0</v>
      </c>
      <c r="AD143" s="19" t="n">
        <f aca="false">AD139+AD140+AD141</f>
        <v>0</v>
      </c>
      <c r="AE143" s="19" t="n">
        <f aca="false">AE139+AE140+AE141</f>
        <v>0</v>
      </c>
      <c r="AF143" s="19" t="n">
        <f aca="false">AF139+AF140+AF141</f>
        <v>0</v>
      </c>
      <c r="AG143" s="19" t="n">
        <f aca="false">AG139+AG140+AG141</f>
        <v>0</v>
      </c>
      <c r="AH143" s="19" t="n">
        <f aca="false">AH139+AH140+AH141</f>
        <v>0</v>
      </c>
      <c r="AI143" s="19" t="n">
        <f aca="false">AI139+AI140+AI141</f>
        <v>0</v>
      </c>
      <c r="AJ143" s="19" t="n">
        <f aca="false">AJ139+AJ140+AJ141</f>
        <v>0</v>
      </c>
      <c r="AK143" s="19" t="n">
        <f aca="false">AK139+AK140+AK141</f>
        <v>0</v>
      </c>
      <c r="AL143" s="19" t="n">
        <f aca="false">AL139+AL140+AL141</f>
        <v>0</v>
      </c>
      <c r="AM143" s="19" t="n">
        <f aca="false">AM139+AM140+AM141</f>
        <v>0</v>
      </c>
      <c r="AN143" s="19" t="n">
        <f aca="false">AN139+AN140+AN141</f>
        <v>0</v>
      </c>
      <c r="AO143" s="19" t="n">
        <f aca="false">AO139+AO140+AO141</f>
        <v>0</v>
      </c>
      <c r="AP143" s="19" t="n">
        <f aca="false">AP139+AP140+AP141</f>
        <v>0</v>
      </c>
      <c r="AQ143" s="19" t="n">
        <f aca="false">AQ139+AQ140+AQ141</f>
        <v>0</v>
      </c>
      <c r="AR143" s="19" t="n">
        <f aca="false">AR139+AR140+AR141</f>
        <v>0</v>
      </c>
    </row>
    <row r="144" customFormat="false" ht="16" hidden="false" customHeight="false" outlineLevel="0" collapsed="false"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</row>
    <row r="145" customFormat="false" ht="16" hidden="false" customHeight="false" outlineLevel="0" collapsed="false">
      <c r="A145" s="45" t="s">
        <v>96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</row>
    <row r="146" customFormat="false" ht="16" hidden="false" customHeight="false" outlineLevel="0" collapsed="false">
      <c r="A146" s="1" t="s">
        <v>97</v>
      </c>
      <c r="D146" s="39" t="n">
        <f aca="false">D132</f>
        <v>0</v>
      </c>
      <c r="E146" s="39" t="n">
        <f aca="false">E132</f>
        <v>1</v>
      </c>
      <c r="F146" s="39" t="n">
        <f aca="false">F132</f>
        <v>2</v>
      </c>
      <c r="G146" s="39" t="n">
        <f aca="false">G132</f>
        <v>3</v>
      </c>
      <c r="H146" s="39" t="n">
        <f aca="false">H132</f>
        <v>4</v>
      </c>
      <c r="I146" s="39" t="n">
        <f aca="false">I132</f>
        <v>5</v>
      </c>
      <c r="J146" s="39" t="n">
        <f aca="false">J132</f>
        <v>6</v>
      </c>
      <c r="K146" s="39" t="n">
        <f aca="false">K132</f>
        <v>7</v>
      </c>
      <c r="L146" s="39" t="n">
        <f aca="false">L132</f>
        <v>8</v>
      </c>
      <c r="M146" s="39" t="n">
        <f aca="false">M132</f>
        <v>9</v>
      </c>
      <c r="N146" s="39" t="n">
        <f aca="false">N132</f>
        <v>10</v>
      </c>
      <c r="O146" s="39" t="n">
        <f aca="false">O132</f>
        <v>11</v>
      </c>
      <c r="P146" s="39" t="n">
        <f aca="false">P132</f>
        <v>12</v>
      </c>
      <c r="Q146" s="39" t="n">
        <f aca="false">Q132</f>
        <v>13</v>
      </c>
      <c r="R146" s="39" t="n">
        <f aca="false">R132</f>
        <v>14</v>
      </c>
      <c r="S146" s="39" t="n">
        <f aca="false">S132</f>
        <v>15</v>
      </c>
      <c r="T146" s="39" t="n">
        <f aca="false">T132</f>
        <v>16</v>
      </c>
      <c r="U146" s="39" t="n">
        <f aca="false">U132</f>
        <v>17</v>
      </c>
      <c r="V146" s="39" t="n">
        <f aca="false">V132</f>
        <v>18</v>
      </c>
      <c r="W146" s="39" t="n">
        <f aca="false">W132</f>
        <v>19</v>
      </c>
      <c r="X146" s="39" t="n">
        <f aca="false">X132</f>
        <v>20</v>
      </c>
      <c r="Y146" s="39" t="n">
        <f aca="false">Y132</f>
        <v>21</v>
      </c>
      <c r="Z146" s="39" t="n">
        <f aca="false">Z132</f>
        <v>22</v>
      </c>
      <c r="AA146" s="39" t="n">
        <f aca="false">AA132</f>
        <v>23</v>
      </c>
      <c r="AB146" s="39" t="n">
        <f aca="false">AB132</f>
        <v>24</v>
      </c>
      <c r="AC146" s="39" t="n">
        <f aca="false">AC132</f>
        <v>25</v>
      </c>
      <c r="AD146" s="39" t="n">
        <f aca="false">AD132</f>
        <v>26</v>
      </c>
      <c r="AE146" s="39" t="n">
        <f aca="false">AE132</f>
        <v>27</v>
      </c>
      <c r="AF146" s="39" t="n">
        <f aca="false">AF132</f>
        <v>28</v>
      </c>
      <c r="AG146" s="39" t="n">
        <f aca="false">AG132</f>
        <v>29</v>
      </c>
      <c r="AH146" s="39" t="n">
        <f aca="false">AH132</f>
        <v>30</v>
      </c>
      <c r="AI146" s="39" t="n">
        <f aca="false">AI132</f>
        <v>31</v>
      </c>
      <c r="AJ146" s="39" t="n">
        <f aca="false">AJ132</f>
        <v>32</v>
      </c>
      <c r="AK146" s="39" t="n">
        <f aca="false">AK132</f>
        <v>33</v>
      </c>
      <c r="AL146" s="39" t="n">
        <f aca="false">AL132</f>
        <v>34</v>
      </c>
      <c r="AM146" s="39" t="n">
        <f aca="false">AM132</f>
        <v>35</v>
      </c>
      <c r="AN146" s="39" t="n">
        <f aca="false">AN132</f>
        <v>36</v>
      </c>
      <c r="AO146" s="39" t="n">
        <f aca="false">AO132</f>
        <v>37</v>
      </c>
      <c r="AP146" s="39" t="n">
        <f aca="false">AP132</f>
        <v>38</v>
      </c>
      <c r="AQ146" s="39" t="n">
        <f aca="false">AQ132</f>
        <v>39</v>
      </c>
      <c r="AR146" s="39" t="n">
        <f aca="false">AR132</f>
        <v>40</v>
      </c>
    </row>
    <row r="147" customFormat="false" ht="16" hidden="false" customHeight="false" outlineLevel="0" collapsed="false">
      <c r="A147" s="1" t="s">
        <v>94</v>
      </c>
      <c r="D147" s="17" t="e">
        <f aca="false">D135</f>
        <v>#DIV/0!</v>
      </c>
      <c r="E147" s="17" t="e">
        <f aca="false">E135</f>
        <v>#DIV/0!</v>
      </c>
      <c r="F147" s="17" t="e">
        <f aca="false">F135</f>
        <v>#DIV/0!</v>
      </c>
      <c r="G147" s="17" t="e">
        <f aca="false">G135</f>
        <v>#DIV/0!</v>
      </c>
      <c r="H147" s="17" t="e">
        <f aca="false">H135</f>
        <v>#DIV/0!</v>
      </c>
      <c r="I147" s="17" t="e">
        <f aca="false">I135</f>
        <v>#DIV/0!</v>
      </c>
      <c r="J147" s="17" t="e">
        <f aca="false">J135</f>
        <v>#DIV/0!</v>
      </c>
      <c r="K147" s="17" t="e">
        <f aca="false">K135</f>
        <v>#DIV/0!</v>
      </c>
      <c r="L147" s="17" t="e">
        <f aca="false">L135</f>
        <v>#DIV/0!</v>
      </c>
      <c r="M147" s="17" t="e">
        <f aca="false">M135</f>
        <v>#DIV/0!</v>
      </c>
      <c r="N147" s="17" t="e">
        <f aca="false">N135</f>
        <v>#DIV/0!</v>
      </c>
      <c r="O147" s="17" t="e">
        <f aca="false">O135</f>
        <v>#DIV/0!</v>
      </c>
      <c r="P147" s="17" t="e">
        <f aca="false">P135</f>
        <v>#DIV/0!</v>
      </c>
      <c r="Q147" s="17" t="e">
        <f aca="false">Q135</f>
        <v>#DIV/0!</v>
      </c>
      <c r="R147" s="17" t="e">
        <f aca="false">R135</f>
        <v>#DIV/0!</v>
      </c>
      <c r="S147" s="17" t="e">
        <f aca="false">S135</f>
        <v>#DIV/0!</v>
      </c>
      <c r="T147" s="17" t="e">
        <f aca="false">T135</f>
        <v>#DIV/0!</v>
      </c>
      <c r="U147" s="17" t="e">
        <f aca="false">U135</f>
        <v>#DIV/0!</v>
      </c>
      <c r="V147" s="17" t="e">
        <f aca="false">V135</f>
        <v>#DIV/0!</v>
      </c>
      <c r="W147" s="17" t="e">
        <f aca="false">W135</f>
        <v>#DIV/0!</v>
      </c>
      <c r="X147" s="17" t="e">
        <f aca="false">X135</f>
        <v>#DIV/0!</v>
      </c>
      <c r="Y147" s="17" t="e">
        <f aca="false">Y135</f>
        <v>#DIV/0!</v>
      </c>
      <c r="Z147" s="17" t="e">
        <f aca="false">Z135</f>
        <v>#DIV/0!</v>
      </c>
      <c r="AA147" s="17" t="e">
        <f aca="false">AA135</f>
        <v>#DIV/0!</v>
      </c>
      <c r="AB147" s="17" t="e">
        <f aca="false">AB135</f>
        <v>#DIV/0!</v>
      </c>
      <c r="AC147" s="17" t="e">
        <f aca="false">AC135</f>
        <v>#DIV/0!</v>
      </c>
      <c r="AD147" s="17" t="e">
        <f aca="false">AD135</f>
        <v>#DIV/0!</v>
      </c>
      <c r="AE147" s="17" t="e">
        <f aca="false">AE135</f>
        <v>#DIV/0!</v>
      </c>
      <c r="AF147" s="17" t="e">
        <f aca="false">AF135</f>
        <v>#DIV/0!</v>
      </c>
      <c r="AG147" s="17" t="e">
        <f aca="false">AG135</f>
        <v>#DIV/0!</v>
      </c>
      <c r="AH147" s="17" t="e">
        <f aca="false">AH135</f>
        <v>#DIV/0!</v>
      </c>
      <c r="AI147" s="17" t="e">
        <f aca="false">AI135</f>
        <v>#DIV/0!</v>
      </c>
      <c r="AJ147" s="17" t="e">
        <f aca="false">AJ135</f>
        <v>#DIV/0!</v>
      </c>
      <c r="AK147" s="17" t="e">
        <f aca="false">AK135</f>
        <v>#DIV/0!</v>
      </c>
      <c r="AL147" s="17" t="e">
        <f aca="false">AL135</f>
        <v>#DIV/0!</v>
      </c>
      <c r="AM147" s="17" t="e">
        <f aca="false">AM135</f>
        <v>#DIV/0!</v>
      </c>
      <c r="AN147" s="17" t="e">
        <f aca="false">AN135</f>
        <v>#DIV/0!</v>
      </c>
      <c r="AO147" s="17" t="e">
        <f aca="false">AO135</f>
        <v>#DIV/0!</v>
      </c>
      <c r="AP147" s="17" t="e">
        <f aca="false">AP135</f>
        <v>#DIV/0!</v>
      </c>
      <c r="AQ147" s="17" t="e">
        <f aca="false">AQ135</f>
        <v>#DIV/0!</v>
      </c>
      <c r="AR147" s="17" t="e">
        <f aca="false">AR135</f>
        <v>#DIV/0!</v>
      </c>
    </row>
    <row r="148" customFormat="false" ht="16" hidden="false" customHeight="false" outlineLevel="0" collapsed="false">
      <c r="A148" s="1" t="s">
        <v>98</v>
      </c>
      <c r="D148" s="19" t="n">
        <f aca="false">D137+D143</f>
        <v>0</v>
      </c>
      <c r="E148" s="19" t="n">
        <f aca="false">E137+E143</f>
        <v>0</v>
      </c>
      <c r="F148" s="19" t="n">
        <f aca="false">F137+F143</f>
        <v>0</v>
      </c>
      <c r="G148" s="19" t="n">
        <f aca="false">G137+G143</f>
        <v>0</v>
      </c>
      <c r="H148" s="19" t="n">
        <f aca="false">H137+H143</f>
        <v>0</v>
      </c>
      <c r="I148" s="19" t="n">
        <f aca="false">I137+I143</f>
        <v>0</v>
      </c>
      <c r="J148" s="19" t="n">
        <f aca="false">J137+J143</f>
        <v>0</v>
      </c>
      <c r="K148" s="19" t="n">
        <f aca="false">K137+K143</f>
        <v>0</v>
      </c>
      <c r="L148" s="19" t="n">
        <f aca="false">L137+L143</f>
        <v>0</v>
      </c>
      <c r="M148" s="19" t="n">
        <f aca="false">M137+M143</f>
        <v>0</v>
      </c>
      <c r="N148" s="19" t="n">
        <f aca="false">N137+N143</f>
        <v>0</v>
      </c>
      <c r="O148" s="19" t="n">
        <f aca="false">O137+O143</f>
        <v>0</v>
      </c>
      <c r="P148" s="19" t="n">
        <f aca="false">P137+P143</f>
        <v>0</v>
      </c>
      <c r="Q148" s="19" t="n">
        <f aca="false">Q137+Q143</f>
        <v>0</v>
      </c>
      <c r="R148" s="19" t="n">
        <f aca="false">R137+R143</f>
        <v>0</v>
      </c>
      <c r="S148" s="19" t="n">
        <f aca="false">S137+S143</f>
        <v>0</v>
      </c>
      <c r="T148" s="19" t="n">
        <f aca="false">T137+T143</f>
        <v>0</v>
      </c>
      <c r="U148" s="19" t="n">
        <f aca="false">U137+U143</f>
        <v>0</v>
      </c>
      <c r="V148" s="19" t="n">
        <f aca="false">V137+V143</f>
        <v>0</v>
      </c>
      <c r="W148" s="19" t="n">
        <f aca="false">W137+W143</f>
        <v>0</v>
      </c>
      <c r="X148" s="19" t="n">
        <f aca="false">X137+X143</f>
        <v>0</v>
      </c>
      <c r="Y148" s="19" t="n">
        <f aca="false">Y137+Y143</f>
        <v>0</v>
      </c>
      <c r="Z148" s="19" t="n">
        <f aca="false">Z137+Z143</f>
        <v>0</v>
      </c>
      <c r="AA148" s="19" t="n">
        <f aca="false">AA137+AA143</f>
        <v>0</v>
      </c>
      <c r="AB148" s="19" t="n">
        <f aca="false">AB137+AB143</f>
        <v>0</v>
      </c>
      <c r="AC148" s="19" t="n">
        <f aca="false">AC137+AC143</f>
        <v>0</v>
      </c>
      <c r="AD148" s="19" t="n">
        <f aca="false">AD137+AD143</f>
        <v>0</v>
      </c>
      <c r="AE148" s="19" t="n">
        <f aca="false">AE137+AE143</f>
        <v>0</v>
      </c>
      <c r="AF148" s="19" t="n">
        <f aca="false">AF137+AF143</f>
        <v>0</v>
      </c>
      <c r="AG148" s="19" t="n">
        <f aca="false">AG137+AG143</f>
        <v>0</v>
      </c>
      <c r="AH148" s="19" t="n">
        <f aca="false">AH137+AH143</f>
        <v>0</v>
      </c>
      <c r="AI148" s="19" t="n">
        <f aca="false">AI137+AI143</f>
        <v>0</v>
      </c>
      <c r="AJ148" s="19" t="n">
        <f aca="false">AJ137+AJ143</f>
        <v>0</v>
      </c>
      <c r="AK148" s="19" t="n">
        <f aca="false">AK137+AK143</f>
        <v>0</v>
      </c>
      <c r="AL148" s="19" t="n">
        <f aca="false">AL137+AL143</f>
        <v>0</v>
      </c>
      <c r="AM148" s="19" t="n">
        <f aca="false">AM137+AM143</f>
        <v>0</v>
      </c>
      <c r="AN148" s="19" t="n">
        <f aca="false">AN137+AN143</f>
        <v>0</v>
      </c>
      <c r="AO148" s="19" t="n">
        <f aca="false">AO137+AO143</f>
        <v>0</v>
      </c>
      <c r="AP148" s="19" t="n">
        <f aca="false">AP137+AP143</f>
        <v>0</v>
      </c>
      <c r="AQ148" s="19" t="n">
        <f aca="false">AQ137+AQ143</f>
        <v>0</v>
      </c>
      <c r="AR148" s="19" t="n">
        <f aca="false">AR137+AR143</f>
        <v>0</v>
      </c>
    </row>
    <row r="150" customFormat="false" ht="17" hidden="false" customHeight="false" outlineLevel="0" collapsed="false">
      <c r="A150" s="1" t="s">
        <v>91</v>
      </c>
      <c r="D150" s="20" t="e">
        <f aca="false">D135-D148</f>
        <v>#DIV/0!</v>
      </c>
      <c r="E150" s="20" t="e">
        <f aca="false">E135-E148</f>
        <v>#DIV/0!</v>
      </c>
      <c r="F150" s="20" t="e">
        <f aca="false">F135-F148</f>
        <v>#DIV/0!</v>
      </c>
      <c r="G150" s="20" t="e">
        <f aca="false">G135-G148</f>
        <v>#DIV/0!</v>
      </c>
      <c r="H150" s="20" t="e">
        <f aca="false">H135-H148</f>
        <v>#DIV/0!</v>
      </c>
      <c r="I150" s="20" t="e">
        <f aca="false">I135-I148</f>
        <v>#DIV/0!</v>
      </c>
      <c r="J150" s="20" t="e">
        <f aca="false">J135-J148</f>
        <v>#DIV/0!</v>
      </c>
      <c r="K150" s="20" t="e">
        <f aca="false">K135-K148</f>
        <v>#DIV/0!</v>
      </c>
      <c r="L150" s="20" t="e">
        <f aca="false">L135-L148</f>
        <v>#DIV/0!</v>
      </c>
      <c r="M150" s="20" t="e">
        <f aca="false">M135-M148</f>
        <v>#DIV/0!</v>
      </c>
      <c r="N150" s="20" t="e">
        <f aca="false">N135-N148</f>
        <v>#DIV/0!</v>
      </c>
      <c r="O150" s="20" t="e">
        <f aca="false">O135-O148</f>
        <v>#DIV/0!</v>
      </c>
      <c r="P150" s="20" t="e">
        <f aca="false">P135-P148</f>
        <v>#DIV/0!</v>
      </c>
      <c r="Q150" s="20" t="e">
        <f aca="false">Q135-Q148</f>
        <v>#DIV/0!</v>
      </c>
      <c r="R150" s="20" t="e">
        <f aca="false">R135-R148</f>
        <v>#DIV/0!</v>
      </c>
      <c r="S150" s="20" t="e">
        <f aca="false">S135-S148</f>
        <v>#DIV/0!</v>
      </c>
      <c r="T150" s="20" t="e">
        <f aca="false">T135-T148</f>
        <v>#DIV/0!</v>
      </c>
      <c r="U150" s="20" t="e">
        <f aca="false">U135-U148</f>
        <v>#DIV/0!</v>
      </c>
      <c r="V150" s="20" t="e">
        <f aca="false">V135-V148</f>
        <v>#DIV/0!</v>
      </c>
      <c r="W150" s="20" t="e">
        <f aca="false">W135-W148</f>
        <v>#DIV/0!</v>
      </c>
      <c r="X150" s="20" t="e">
        <f aca="false">X135-X148</f>
        <v>#DIV/0!</v>
      </c>
      <c r="Y150" s="20" t="e">
        <f aca="false">Y135-Y148</f>
        <v>#DIV/0!</v>
      </c>
      <c r="Z150" s="20" t="e">
        <f aca="false">Z135-Z148</f>
        <v>#DIV/0!</v>
      </c>
      <c r="AA150" s="20" t="e">
        <f aca="false">AA135-AA148</f>
        <v>#DIV/0!</v>
      </c>
      <c r="AB150" s="20" t="e">
        <f aca="false">AB135-AB148</f>
        <v>#DIV/0!</v>
      </c>
      <c r="AC150" s="20" t="e">
        <f aca="false">AC135-AC148</f>
        <v>#DIV/0!</v>
      </c>
      <c r="AD150" s="20" t="e">
        <f aca="false">AD135-AD148</f>
        <v>#DIV/0!</v>
      </c>
      <c r="AE150" s="20" t="e">
        <f aca="false">AE135-AE148</f>
        <v>#DIV/0!</v>
      </c>
      <c r="AF150" s="20" t="e">
        <f aca="false">AF135-AF148</f>
        <v>#DIV/0!</v>
      </c>
      <c r="AG150" s="20" t="e">
        <f aca="false">AG135-AG148</f>
        <v>#DIV/0!</v>
      </c>
      <c r="AH150" s="20" t="e">
        <f aca="false">AH135-AH148</f>
        <v>#DIV/0!</v>
      </c>
      <c r="AI150" s="20" t="e">
        <f aca="false">AI135-AI148</f>
        <v>#DIV/0!</v>
      </c>
      <c r="AJ150" s="20" t="e">
        <f aca="false">AJ135-AJ148</f>
        <v>#DIV/0!</v>
      </c>
      <c r="AK150" s="20" t="e">
        <f aca="false">AK135-AK148</f>
        <v>#DIV/0!</v>
      </c>
      <c r="AL150" s="20" t="e">
        <f aca="false">AL135-AL148</f>
        <v>#DIV/0!</v>
      </c>
      <c r="AM150" s="20" t="e">
        <f aca="false">AM135-AM148</f>
        <v>#DIV/0!</v>
      </c>
      <c r="AN150" s="20" t="e">
        <f aca="false">AN135-AN148</f>
        <v>#DIV/0!</v>
      </c>
      <c r="AO150" s="20" t="e">
        <f aca="false">AO135-AO148</f>
        <v>#DIV/0!</v>
      </c>
      <c r="AP150" s="20" t="e">
        <f aca="false">AP135-AP148</f>
        <v>#DIV/0!</v>
      </c>
      <c r="AQ150" s="20" t="e">
        <f aca="false">AQ135-AQ148</f>
        <v>#DIV/0!</v>
      </c>
      <c r="AR150" s="20" t="e">
        <f aca="false">AR135-AR148</f>
        <v>#DIV/0!</v>
      </c>
    </row>
    <row r="151" customFormat="false" ht="17" hidden="false" customHeight="false" outlineLevel="0" collapsed="false"/>
    <row r="153" customFormat="false" ht="16" hidden="false" customHeight="false" outlineLevel="0" collapsed="false">
      <c r="A153" s="37" t="s">
        <v>99</v>
      </c>
      <c r="B153" s="38"/>
      <c r="C153" s="38"/>
    </row>
    <row r="155" customFormat="false" ht="16" hidden="false" customHeight="false" outlineLevel="0" collapsed="false">
      <c r="A155" s="1" t="s">
        <v>67</v>
      </c>
      <c r="E155" s="39" t="n">
        <v>0</v>
      </c>
      <c r="F155" s="39" t="n">
        <f aca="false">5*30</f>
        <v>150</v>
      </c>
      <c r="G155" s="39" t="n">
        <f aca="false">10*30</f>
        <v>300</v>
      </c>
      <c r="H155" s="39" t="n">
        <f aca="false">15*30</f>
        <v>450</v>
      </c>
      <c r="I155" s="39" t="n">
        <f aca="false">20*30</f>
        <v>600</v>
      </c>
      <c r="J155" s="39" t="n">
        <f aca="false">25*30</f>
        <v>750</v>
      </c>
      <c r="K155" s="39" t="n">
        <f aca="false">30*30</f>
        <v>900</v>
      </c>
      <c r="L155" s="39" t="n">
        <f aca="false">35*30</f>
        <v>1050</v>
      </c>
      <c r="M155" s="39" t="n">
        <f aca="false">40*30</f>
        <v>1200</v>
      </c>
    </row>
    <row r="156" customFormat="false" ht="16" hidden="false" customHeight="false" outlineLevel="0" collapsed="false">
      <c r="A156" s="1" t="s">
        <v>68</v>
      </c>
      <c r="E156" s="39" t="n">
        <v>0</v>
      </c>
      <c r="F156" s="39" t="n">
        <v>5</v>
      </c>
      <c r="G156" s="39" t="n">
        <v>10</v>
      </c>
      <c r="H156" s="39" t="n">
        <v>15</v>
      </c>
      <c r="I156" s="39" t="n">
        <v>20</v>
      </c>
      <c r="J156" s="39" t="n">
        <v>25</v>
      </c>
      <c r="K156" s="39" t="n">
        <v>30</v>
      </c>
      <c r="L156" s="39" t="n">
        <v>35</v>
      </c>
      <c r="M156" s="39" t="n">
        <v>40</v>
      </c>
    </row>
    <row r="157" customFormat="false" ht="16" hidden="false" customHeight="false" outlineLevel="0" collapsed="false">
      <c r="A157" s="1" t="s">
        <v>69</v>
      </c>
      <c r="E157" s="17" t="n">
        <f aca="false">$F$82*E155</f>
        <v>0</v>
      </c>
      <c r="F157" s="17" t="n">
        <f aca="false">$F$82*F155</f>
        <v>0</v>
      </c>
      <c r="G157" s="17" t="n">
        <f aca="false">$F$82*G155</f>
        <v>0</v>
      </c>
      <c r="H157" s="17" t="n">
        <f aca="false">$F$82*H155</f>
        <v>0</v>
      </c>
      <c r="I157" s="17" t="n">
        <f aca="false">$F$82*I155</f>
        <v>0</v>
      </c>
      <c r="J157" s="17" t="n">
        <f aca="false">$F$82*J155</f>
        <v>0</v>
      </c>
      <c r="K157" s="17" t="n">
        <f aca="false">$F$82*K155</f>
        <v>0</v>
      </c>
      <c r="L157" s="17" t="n">
        <f aca="false">$F$82*L155</f>
        <v>0</v>
      </c>
      <c r="M157" s="17" t="n">
        <f aca="false">$F$82*M155</f>
        <v>0</v>
      </c>
    </row>
    <row r="158" customFormat="false" ht="16" hidden="false" customHeight="false" outlineLevel="0" collapsed="false">
      <c r="A158" s="1" t="s">
        <v>70</v>
      </c>
      <c r="E158" s="17" t="n">
        <f aca="false">E87</f>
        <v>0</v>
      </c>
      <c r="F158" s="17" t="n">
        <f aca="false">F87</f>
        <v>0</v>
      </c>
      <c r="G158" s="17" t="n">
        <f aca="false">F87</f>
        <v>0</v>
      </c>
      <c r="H158" s="17" t="n">
        <f aca="false">G87</f>
        <v>0</v>
      </c>
      <c r="I158" s="17" t="n">
        <f aca="false">G87</f>
        <v>0</v>
      </c>
      <c r="J158" s="17" t="n">
        <f aca="false">H87</f>
        <v>0</v>
      </c>
      <c r="K158" s="17" t="n">
        <f aca="false">H87</f>
        <v>0</v>
      </c>
      <c r="L158" s="17" t="n">
        <f aca="false">I87</f>
        <v>0</v>
      </c>
      <c r="M158" s="17" t="n">
        <f aca="false">I87</f>
        <v>0</v>
      </c>
    </row>
    <row r="159" customFormat="false" ht="16" hidden="false" customHeight="false" outlineLevel="0" collapsed="false">
      <c r="A159" s="1" t="s">
        <v>95</v>
      </c>
      <c r="E159" s="19" t="n">
        <f aca="false">$E$92</f>
        <v>0</v>
      </c>
      <c r="F159" s="19" t="n">
        <f aca="false">$E$92</f>
        <v>0</v>
      </c>
      <c r="G159" s="19" t="n">
        <f aca="false">$E$92</f>
        <v>0</v>
      </c>
      <c r="H159" s="19" t="n">
        <f aca="false">$E$92</f>
        <v>0</v>
      </c>
      <c r="I159" s="19" t="n">
        <f aca="false">$E$92</f>
        <v>0</v>
      </c>
      <c r="J159" s="19" t="n">
        <f aca="false">$E$92</f>
        <v>0</v>
      </c>
      <c r="K159" s="19" t="n">
        <f aca="false">$E$92</f>
        <v>0</v>
      </c>
      <c r="L159" s="19" t="n">
        <f aca="false">$E$92</f>
        <v>0</v>
      </c>
      <c r="M159" s="19" t="n">
        <f aca="false">$E$92</f>
        <v>0</v>
      </c>
    </row>
    <row r="161" customFormat="false" ht="16" hidden="false" customHeight="false" outlineLevel="0" collapsed="false">
      <c r="A161" s="1" t="s">
        <v>71</v>
      </c>
      <c r="E161" s="17" t="n">
        <f aca="false">E157+E158+E159</f>
        <v>0</v>
      </c>
      <c r="F161" s="17" t="n">
        <f aca="false">F157+F158+F159</f>
        <v>0</v>
      </c>
      <c r="G161" s="17" t="n">
        <f aca="false">G157+G158+G159</f>
        <v>0</v>
      </c>
      <c r="H161" s="17" t="n">
        <f aca="false">H157+H158+H159</f>
        <v>0</v>
      </c>
      <c r="I161" s="17" t="n">
        <f aca="false">I157+I158+I159</f>
        <v>0</v>
      </c>
      <c r="J161" s="17" t="n">
        <f aca="false">J157+J158+J159</f>
        <v>0</v>
      </c>
      <c r="K161" s="17" t="n">
        <f aca="false">K157+K158+K159</f>
        <v>0</v>
      </c>
      <c r="L161" s="17" t="n">
        <f aca="false">L157+L158+L159</f>
        <v>0</v>
      </c>
      <c r="M161" s="17" t="n">
        <f aca="false">M157+M158+M159</f>
        <v>0</v>
      </c>
    </row>
    <row r="162" customFormat="false" ht="16" hidden="false" customHeight="false" outlineLevel="0" collapsed="false">
      <c r="A162" s="1" t="s">
        <v>72</v>
      </c>
      <c r="E162" s="46" t="s">
        <v>73</v>
      </c>
      <c r="F162" s="17" t="n">
        <f aca="false">F161/F155</f>
        <v>0</v>
      </c>
      <c r="G162" s="17" t="n">
        <f aca="false">G161/G155</f>
        <v>0</v>
      </c>
      <c r="H162" s="17" t="n">
        <f aca="false">H161/H155</f>
        <v>0</v>
      </c>
      <c r="I162" s="17" t="n">
        <f aca="false">I161/I155</f>
        <v>0</v>
      </c>
      <c r="J162" s="17" t="n">
        <f aca="false">J161/J155</f>
        <v>0</v>
      </c>
      <c r="K162" s="17" t="n">
        <f aca="false">K161/K155</f>
        <v>0</v>
      </c>
      <c r="L162" s="17" t="n">
        <f aca="false">L161/L155</f>
        <v>0</v>
      </c>
      <c r="M162" s="17" t="n">
        <f aca="false">M161/M155</f>
        <v>0</v>
      </c>
    </row>
    <row r="164" customFormat="false" ht="16" hidden="false" customHeight="false" outlineLevel="0" collapsed="false">
      <c r="A164" s="42" t="s">
        <v>74</v>
      </c>
    </row>
    <row r="166" customFormat="false" ht="16" hidden="false" customHeight="false" outlineLevel="0" collapsed="false">
      <c r="D166" s="11" t="s">
        <v>75</v>
      </c>
      <c r="E166" s="11"/>
      <c r="F166" s="11"/>
      <c r="G166" s="11"/>
      <c r="H166" s="11"/>
      <c r="I166" s="11"/>
      <c r="J166" s="11"/>
      <c r="K166" s="11"/>
      <c r="L166" s="11"/>
    </row>
    <row r="167" customFormat="false" ht="16" hidden="false" customHeight="false" outlineLevel="0" collapsed="false">
      <c r="D167" s="14" t="s">
        <v>46</v>
      </c>
      <c r="E167" s="14" t="s">
        <v>76</v>
      </c>
      <c r="F167" s="14" t="s">
        <v>77</v>
      </c>
      <c r="G167" s="14" t="s">
        <v>78</v>
      </c>
      <c r="H167" s="14" t="s">
        <v>79</v>
      </c>
      <c r="I167" s="14" t="s">
        <v>80</v>
      </c>
      <c r="J167" s="14" t="s">
        <v>81</v>
      </c>
      <c r="K167" s="14" t="s">
        <v>82</v>
      </c>
      <c r="L167" s="14" t="s">
        <v>83</v>
      </c>
    </row>
    <row r="168" customFormat="false" ht="16" hidden="false" customHeight="false" outlineLevel="0" collapsed="false">
      <c r="A168" s="1" t="s">
        <v>84</v>
      </c>
      <c r="D168" s="15" t="n">
        <f aca="false">D54</f>
        <v>0</v>
      </c>
      <c r="E168" s="15" t="n">
        <f aca="false">$D$168+F155</f>
        <v>150</v>
      </c>
      <c r="F168" s="15" t="n">
        <f aca="false">$D$168+G155</f>
        <v>300</v>
      </c>
      <c r="G168" s="15" t="n">
        <f aca="false">$D$168+H155</f>
        <v>450</v>
      </c>
      <c r="H168" s="15" t="n">
        <f aca="false">$D$168+I155</f>
        <v>600</v>
      </c>
      <c r="I168" s="15" t="n">
        <f aca="false">$D$168+J155</f>
        <v>750</v>
      </c>
      <c r="J168" s="15" t="n">
        <f aca="false">$D$168+K155</f>
        <v>900</v>
      </c>
      <c r="K168" s="15" t="n">
        <f aca="false">$D$168+L155</f>
        <v>1050</v>
      </c>
      <c r="L168" s="15" t="n">
        <f aca="false">$D$168+M155</f>
        <v>1200</v>
      </c>
    </row>
    <row r="169" customFormat="false" ht="16" hidden="false" customHeight="false" outlineLevel="0" collapsed="false">
      <c r="A169" s="1" t="s">
        <v>85</v>
      </c>
      <c r="D169" s="15" t="n">
        <f aca="false">D168/30</f>
        <v>0</v>
      </c>
      <c r="E169" s="15" t="n">
        <f aca="false">E168/30</f>
        <v>5</v>
      </c>
      <c r="F169" s="15" t="n">
        <f aca="false">F168/30</f>
        <v>10</v>
      </c>
      <c r="G169" s="15" t="n">
        <f aca="false">G168/30</f>
        <v>15</v>
      </c>
      <c r="H169" s="15" t="n">
        <f aca="false">H168/30</f>
        <v>20</v>
      </c>
      <c r="I169" s="15" t="n">
        <f aca="false">I168/30</f>
        <v>25</v>
      </c>
      <c r="J169" s="15" t="n">
        <f aca="false">J168/30</f>
        <v>30</v>
      </c>
      <c r="K169" s="15" t="n">
        <f aca="false">K168/30</f>
        <v>35</v>
      </c>
      <c r="L169" s="15" t="n">
        <f aca="false">L168/30</f>
        <v>40</v>
      </c>
    </row>
    <row r="170" customFormat="false" ht="16" hidden="false" customHeight="false" outlineLevel="0" collapsed="false">
      <c r="A170" s="1" t="s">
        <v>86</v>
      </c>
      <c r="D170" s="43" t="e">
        <f aca="false">D172/D168</f>
        <v>#DIV/0!</v>
      </c>
      <c r="E170" s="43" t="e">
        <f aca="false">E172/E168</f>
        <v>#DIV/0!</v>
      </c>
      <c r="F170" s="43" t="e">
        <f aca="false">F172/F168</f>
        <v>#DIV/0!</v>
      </c>
      <c r="G170" s="43" t="e">
        <f aca="false">G172/G168</f>
        <v>#DIV/0!</v>
      </c>
      <c r="H170" s="43" t="e">
        <f aca="false">H172/H168</f>
        <v>#DIV/0!</v>
      </c>
      <c r="I170" s="43" t="e">
        <f aca="false">I172/I168</f>
        <v>#DIV/0!</v>
      </c>
      <c r="J170" s="43" t="e">
        <f aca="false">J172/J168</f>
        <v>#DIV/0!</v>
      </c>
      <c r="K170" s="43" t="e">
        <f aca="false">K172/K168</f>
        <v>#DIV/0!</v>
      </c>
      <c r="L170" s="43" t="e">
        <f aca="false">L172/L168</f>
        <v>#DIV/0!</v>
      </c>
    </row>
    <row r="172" customFormat="false" ht="16" hidden="false" customHeight="false" outlineLevel="0" collapsed="false">
      <c r="A172" s="1" t="s">
        <v>87</v>
      </c>
      <c r="D172" s="19" t="n">
        <f aca="false">D56</f>
        <v>0</v>
      </c>
      <c r="E172" s="19" t="e">
        <f aca="false">$D$116*E168</f>
        <v>#DIV/0!</v>
      </c>
      <c r="F172" s="19" t="e">
        <f aca="false">$D$116*F168</f>
        <v>#DIV/0!</v>
      </c>
      <c r="G172" s="19" t="e">
        <f aca="false">$D$116*G168</f>
        <v>#DIV/0!</v>
      </c>
      <c r="H172" s="19" t="e">
        <f aca="false">$D$116*H168</f>
        <v>#DIV/0!</v>
      </c>
      <c r="I172" s="19" t="e">
        <f aca="false">$D$116*I168</f>
        <v>#DIV/0!</v>
      </c>
      <c r="J172" s="19" t="e">
        <f aca="false">$D$116*J168</f>
        <v>#DIV/0!</v>
      </c>
      <c r="K172" s="19" t="e">
        <f aca="false">$D$116*K168</f>
        <v>#DIV/0!</v>
      </c>
      <c r="L172" s="19" t="e">
        <f aca="false">$D$116*L168</f>
        <v>#DIV/0!</v>
      </c>
    </row>
    <row r="174" customFormat="false" ht="16" hidden="false" customHeight="false" outlineLevel="0" collapsed="false">
      <c r="A174" s="1" t="s">
        <v>88</v>
      </c>
      <c r="D174" s="17" t="n">
        <f aca="false">D69</f>
        <v>0</v>
      </c>
      <c r="E174" s="17" t="n">
        <f aca="false">$D$174</f>
        <v>0</v>
      </c>
      <c r="F174" s="17" t="n">
        <f aca="false">$D$174</f>
        <v>0</v>
      </c>
      <c r="G174" s="17" t="n">
        <f aca="false">$D$174</f>
        <v>0</v>
      </c>
      <c r="H174" s="17" t="n">
        <f aca="false">$D$174</f>
        <v>0</v>
      </c>
      <c r="I174" s="17" t="n">
        <f aca="false">$D$174</f>
        <v>0</v>
      </c>
      <c r="J174" s="17" t="n">
        <f aca="false">$D$174</f>
        <v>0</v>
      </c>
      <c r="K174" s="17" t="n">
        <f aca="false">$D$174</f>
        <v>0</v>
      </c>
      <c r="L174" s="17" t="n">
        <f aca="false">$D$174</f>
        <v>0</v>
      </c>
    </row>
    <row r="175" customFormat="false" ht="16" hidden="false" customHeight="false" outlineLevel="0" collapsed="false">
      <c r="A175" s="1" t="s">
        <v>89</v>
      </c>
      <c r="D175" s="18" t="n">
        <f aca="false">E161</f>
        <v>0</v>
      </c>
      <c r="E175" s="18" t="n">
        <f aca="false">F161</f>
        <v>0</v>
      </c>
      <c r="F175" s="18" t="n">
        <f aca="false">G161</f>
        <v>0</v>
      </c>
      <c r="G175" s="18" t="n">
        <f aca="false">H161</f>
        <v>0</v>
      </c>
      <c r="H175" s="18" t="n">
        <f aca="false">I161</f>
        <v>0</v>
      </c>
      <c r="I175" s="18" t="n">
        <f aca="false">J161</f>
        <v>0</v>
      </c>
      <c r="J175" s="18" t="n">
        <f aca="false">K161</f>
        <v>0</v>
      </c>
      <c r="K175" s="18" t="n">
        <f aca="false">L161</f>
        <v>0</v>
      </c>
      <c r="L175" s="18" t="n">
        <f aca="false">M161</f>
        <v>0</v>
      </c>
    </row>
    <row r="177" customFormat="false" ht="16" hidden="false" customHeight="false" outlineLevel="0" collapsed="false">
      <c r="A177" s="1" t="s">
        <v>90</v>
      </c>
      <c r="D177" s="19" t="n">
        <f aca="false">D174+D175</f>
        <v>0</v>
      </c>
      <c r="E177" s="19" t="n">
        <f aca="false">E174+E175</f>
        <v>0</v>
      </c>
      <c r="F177" s="19" t="n">
        <f aca="false">F174+F175</f>
        <v>0</v>
      </c>
      <c r="G177" s="19" t="n">
        <f aca="false">G174+G175</f>
        <v>0</v>
      </c>
      <c r="H177" s="19" t="n">
        <f aca="false">H174+H175</f>
        <v>0</v>
      </c>
      <c r="I177" s="19" t="n">
        <f aca="false">I174+I175</f>
        <v>0</v>
      </c>
      <c r="J177" s="19" t="n">
        <f aca="false">J174+J175</f>
        <v>0</v>
      </c>
      <c r="K177" s="19" t="n">
        <f aca="false">K174+K175</f>
        <v>0</v>
      </c>
      <c r="L177" s="19" t="n">
        <f aca="false">L174+L175</f>
        <v>0</v>
      </c>
    </row>
    <row r="179" customFormat="false" ht="16" hidden="false" customHeight="false" outlineLevel="0" collapsed="false">
      <c r="A179" s="1" t="s">
        <v>91</v>
      </c>
      <c r="D179" s="20" t="n">
        <f aca="false">D172-D177</f>
        <v>0</v>
      </c>
      <c r="E179" s="20" t="e">
        <f aca="false">E172-E177</f>
        <v>#DIV/0!</v>
      </c>
      <c r="F179" s="20" t="e">
        <f aca="false">F172-F177</f>
        <v>#DIV/0!</v>
      </c>
      <c r="G179" s="20" t="e">
        <f aca="false">G172-G177</f>
        <v>#DIV/0!</v>
      </c>
      <c r="H179" s="20" t="e">
        <f aca="false">H172-H177</f>
        <v>#DIV/0!</v>
      </c>
      <c r="I179" s="20" t="e">
        <f aca="false">I172-I177</f>
        <v>#DIV/0!</v>
      </c>
      <c r="J179" s="20" t="e">
        <f aca="false">J172-J177</f>
        <v>#DIV/0!</v>
      </c>
      <c r="K179" s="20" t="e">
        <f aca="false">K172-K177</f>
        <v>#DIV/0!</v>
      </c>
      <c r="L179" s="20" t="e">
        <f aca="false">L172-L177</f>
        <v>#DIV/0!</v>
      </c>
    </row>
    <row r="181" customFormat="false" ht="16" hidden="false" customHeight="false" outlineLevel="0" collapsed="false">
      <c r="A181" s="1" t="s">
        <v>42</v>
      </c>
      <c r="D181" s="21" t="e">
        <f aca="false">D179/D172</f>
        <v>#DIV/0!</v>
      </c>
      <c r="E181" s="21" t="e">
        <f aca="false">E179/E172</f>
        <v>#DIV/0!</v>
      </c>
      <c r="F181" s="21" t="e">
        <f aca="false">F179/F172</f>
        <v>#DIV/0!</v>
      </c>
      <c r="G181" s="21" t="e">
        <f aca="false">G179/G172</f>
        <v>#DIV/0!</v>
      </c>
      <c r="H181" s="21" t="e">
        <f aca="false">H179/H172</f>
        <v>#DIV/0!</v>
      </c>
      <c r="I181" s="21" t="e">
        <f aca="false">I179/I172</f>
        <v>#DIV/0!</v>
      </c>
      <c r="J181" s="21" t="e">
        <f aca="false">J179/J172</f>
        <v>#DIV/0!</v>
      </c>
      <c r="K181" s="21" t="e">
        <f aca="false">K179/K172</f>
        <v>#DIV/0!</v>
      </c>
      <c r="L181" s="21" t="e">
        <f aca="false">L179/L172</f>
        <v>#DIV/0!</v>
      </c>
    </row>
    <row r="184" customFormat="false" ht="16" hidden="false" customHeight="false" outlineLevel="0" collapsed="false">
      <c r="A184" s="42" t="s">
        <v>92</v>
      </c>
    </row>
    <row r="185" customFormat="false" ht="16" hidden="false" customHeight="false" outlineLevel="0" collapsed="false">
      <c r="D185" s="11" t="s">
        <v>93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customFormat="false" ht="16" hidden="false" customHeight="false" outlineLevel="0" collapsed="false">
      <c r="D186" s="14" t="n">
        <v>0</v>
      </c>
      <c r="E186" s="14" t="n">
        <v>1</v>
      </c>
      <c r="F186" s="14" t="n">
        <v>2</v>
      </c>
      <c r="G186" s="14" t="n">
        <v>3</v>
      </c>
      <c r="H186" s="14" t="n">
        <v>4</v>
      </c>
      <c r="I186" s="14" t="n">
        <v>5</v>
      </c>
      <c r="J186" s="14" t="n">
        <v>6</v>
      </c>
      <c r="K186" s="14" t="n">
        <v>7</v>
      </c>
      <c r="L186" s="14" t="n">
        <v>8</v>
      </c>
      <c r="M186" s="14" t="n">
        <v>9</v>
      </c>
      <c r="N186" s="14" t="n">
        <v>10</v>
      </c>
      <c r="O186" s="14" t="n">
        <v>11</v>
      </c>
      <c r="P186" s="14" t="n">
        <v>12</v>
      </c>
      <c r="Q186" s="14" t="n">
        <v>13</v>
      </c>
      <c r="R186" s="14" t="n">
        <v>14</v>
      </c>
      <c r="S186" s="14" t="n">
        <v>15</v>
      </c>
      <c r="T186" s="14" t="n">
        <v>16</v>
      </c>
      <c r="U186" s="14" t="n">
        <v>17</v>
      </c>
      <c r="V186" s="14" t="n">
        <v>18</v>
      </c>
      <c r="W186" s="14" t="n">
        <v>19</v>
      </c>
      <c r="X186" s="14" t="n">
        <v>20</v>
      </c>
      <c r="Y186" s="14" t="n">
        <v>21</v>
      </c>
      <c r="Z186" s="14" t="n">
        <v>22</v>
      </c>
      <c r="AA186" s="14" t="n">
        <v>23</v>
      </c>
      <c r="AB186" s="14" t="n">
        <v>24</v>
      </c>
      <c r="AC186" s="14" t="n">
        <v>25</v>
      </c>
      <c r="AD186" s="14" t="n">
        <v>26</v>
      </c>
      <c r="AE186" s="14" t="n">
        <v>27</v>
      </c>
      <c r="AF186" s="14" t="n">
        <v>28</v>
      </c>
      <c r="AG186" s="14" t="n">
        <v>29</v>
      </c>
      <c r="AH186" s="14" t="n">
        <v>30</v>
      </c>
      <c r="AI186" s="14" t="n">
        <v>31</v>
      </c>
      <c r="AJ186" s="14" t="n">
        <v>32</v>
      </c>
      <c r="AK186" s="14" t="n">
        <v>33</v>
      </c>
      <c r="AL186" s="14" t="n">
        <v>34</v>
      </c>
      <c r="AM186" s="14" t="n">
        <v>35</v>
      </c>
      <c r="AN186" s="14" t="n">
        <v>36</v>
      </c>
      <c r="AO186" s="14" t="n">
        <v>37</v>
      </c>
      <c r="AP186" s="14" t="n">
        <v>38</v>
      </c>
      <c r="AQ186" s="14" t="n">
        <v>39</v>
      </c>
      <c r="AR186" s="14" t="n">
        <v>40</v>
      </c>
    </row>
    <row r="187" customFormat="false" ht="16" hidden="false" customHeight="false" outlineLevel="0" collapsed="false">
      <c r="A187" s="1" t="s">
        <v>85</v>
      </c>
      <c r="D187" s="39" t="n">
        <v>45</v>
      </c>
      <c r="E187" s="39" t="n">
        <v>46</v>
      </c>
      <c r="F187" s="39" t="n">
        <v>47</v>
      </c>
      <c r="G187" s="39" t="n">
        <v>48</v>
      </c>
      <c r="H187" s="39" t="n">
        <v>49</v>
      </c>
      <c r="I187" s="39" t="n">
        <v>50</v>
      </c>
      <c r="J187" s="39" t="n">
        <v>51</v>
      </c>
      <c r="K187" s="39" t="n">
        <v>52</v>
      </c>
      <c r="L187" s="39" t="n">
        <v>53</v>
      </c>
      <c r="M187" s="39" t="n">
        <v>54</v>
      </c>
      <c r="N187" s="39" t="n">
        <v>55</v>
      </c>
      <c r="O187" s="39" t="n">
        <v>56</v>
      </c>
      <c r="P187" s="39" t="n">
        <v>57</v>
      </c>
      <c r="Q187" s="39" t="n">
        <v>58</v>
      </c>
      <c r="R187" s="39" t="n">
        <v>59</v>
      </c>
      <c r="S187" s="39" t="n">
        <v>60</v>
      </c>
      <c r="T187" s="39" t="n">
        <v>61</v>
      </c>
      <c r="U187" s="39" t="n">
        <v>62</v>
      </c>
      <c r="V187" s="39" t="n">
        <v>63</v>
      </c>
      <c r="W187" s="39" t="n">
        <v>64</v>
      </c>
      <c r="X187" s="39" t="n">
        <v>65</v>
      </c>
      <c r="Y187" s="39" t="n">
        <v>66</v>
      </c>
      <c r="Z187" s="39" t="n">
        <v>67</v>
      </c>
      <c r="AA187" s="39" t="n">
        <v>68</v>
      </c>
      <c r="AB187" s="39" t="n">
        <v>69</v>
      </c>
      <c r="AC187" s="39" t="n">
        <v>70</v>
      </c>
      <c r="AD187" s="39" t="n">
        <v>71</v>
      </c>
      <c r="AE187" s="39" t="n">
        <v>72</v>
      </c>
      <c r="AF187" s="39" t="n">
        <v>73</v>
      </c>
      <c r="AG187" s="39" t="n">
        <v>74</v>
      </c>
      <c r="AH187" s="39" t="n">
        <v>75</v>
      </c>
      <c r="AI187" s="39" t="n">
        <v>76</v>
      </c>
      <c r="AJ187" s="39" t="n">
        <v>77</v>
      </c>
      <c r="AK187" s="39" t="n">
        <v>78</v>
      </c>
      <c r="AL187" s="39" t="n">
        <v>79</v>
      </c>
      <c r="AM187" s="39" t="n">
        <v>80</v>
      </c>
      <c r="AN187" s="39" t="n">
        <v>81</v>
      </c>
      <c r="AO187" s="39" t="n">
        <v>82</v>
      </c>
      <c r="AP187" s="39" t="n">
        <v>83</v>
      </c>
      <c r="AQ187" s="39" t="n">
        <v>84</v>
      </c>
      <c r="AR187" s="39" t="n">
        <v>85</v>
      </c>
    </row>
    <row r="188" customFormat="false" ht="16" hidden="false" customHeight="false" outlineLevel="0" collapsed="false">
      <c r="A188" s="1" t="s">
        <v>84</v>
      </c>
      <c r="D188" s="15" t="n">
        <f aca="false">D54</f>
        <v>0</v>
      </c>
      <c r="E188" s="15" t="n">
        <f aca="false">$D$54+E186*30</f>
        <v>30</v>
      </c>
      <c r="F188" s="15" t="n">
        <f aca="false">$D$54+F186*30</f>
        <v>60</v>
      </c>
      <c r="G188" s="15" t="n">
        <f aca="false">$D$54+G186*30</f>
        <v>90</v>
      </c>
      <c r="H188" s="15" t="n">
        <f aca="false">$D$54+H186*30</f>
        <v>120</v>
      </c>
      <c r="I188" s="15" t="n">
        <f aca="false">$D$54+I186*30</f>
        <v>150</v>
      </c>
      <c r="J188" s="15" t="n">
        <f aca="false">$D$54+J186*30</f>
        <v>180</v>
      </c>
      <c r="K188" s="15" t="n">
        <f aca="false">$D$54+K186*30</f>
        <v>210</v>
      </c>
      <c r="L188" s="15" t="n">
        <f aca="false">$D$54+L186*30</f>
        <v>240</v>
      </c>
      <c r="M188" s="15" t="n">
        <f aca="false">$D$54+M186*30</f>
        <v>270</v>
      </c>
      <c r="N188" s="15" t="n">
        <f aca="false">$D$54+N186*30</f>
        <v>300</v>
      </c>
      <c r="O188" s="15" t="n">
        <f aca="false">$D$54+O186*30</f>
        <v>330</v>
      </c>
      <c r="P188" s="15" t="n">
        <f aca="false">$D$54+P186*30</f>
        <v>360</v>
      </c>
      <c r="Q188" s="15" t="n">
        <f aca="false">$D$54+Q186*30</f>
        <v>390</v>
      </c>
      <c r="R188" s="15" t="n">
        <f aca="false">$D$54+R186*30</f>
        <v>420</v>
      </c>
      <c r="S188" s="15" t="n">
        <f aca="false">$D$54+S186*30</f>
        <v>450</v>
      </c>
      <c r="T188" s="15" t="n">
        <f aca="false">$D$54+T186*30</f>
        <v>480</v>
      </c>
      <c r="U188" s="15" t="n">
        <f aca="false">$D$54+U186*30</f>
        <v>510</v>
      </c>
      <c r="V188" s="15" t="n">
        <f aca="false">$D$54+V186*30</f>
        <v>540</v>
      </c>
      <c r="W188" s="15" t="n">
        <f aca="false">$D$54+W186*30</f>
        <v>570</v>
      </c>
      <c r="X188" s="15" t="n">
        <f aca="false">$D$54+X186*30</f>
        <v>600</v>
      </c>
      <c r="Y188" s="15" t="n">
        <f aca="false">$D$54+Y186*30</f>
        <v>630</v>
      </c>
      <c r="Z188" s="15" t="n">
        <f aca="false">$D$54+Z186*30</f>
        <v>660</v>
      </c>
      <c r="AA188" s="15" t="n">
        <f aca="false">$D$54+AA186*30</f>
        <v>690</v>
      </c>
      <c r="AB188" s="15" t="n">
        <f aca="false">$D$54+AB186*30</f>
        <v>720</v>
      </c>
      <c r="AC188" s="15" t="n">
        <f aca="false">$D$54+AC186*30</f>
        <v>750</v>
      </c>
      <c r="AD188" s="15" t="n">
        <f aca="false">$D$54+AD186*30</f>
        <v>780</v>
      </c>
      <c r="AE188" s="15" t="n">
        <f aca="false">$D$54+AE186*30</f>
        <v>810</v>
      </c>
      <c r="AF188" s="15" t="n">
        <f aca="false">$D$54+AF186*30</f>
        <v>840</v>
      </c>
      <c r="AG188" s="15" t="n">
        <f aca="false">$D$54+AG186*30</f>
        <v>870</v>
      </c>
      <c r="AH188" s="15" t="n">
        <f aca="false">$D$54+AH186*30</f>
        <v>900</v>
      </c>
      <c r="AI188" s="15" t="n">
        <f aca="false">$D$54+AI186*30</f>
        <v>930</v>
      </c>
      <c r="AJ188" s="15" t="n">
        <f aca="false">$D$54+AJ186*30</f>
        <v>960</v>
      </c>
      <c r="AK188" s="15" t="n">
        <f aca="false">$D$54+AK186*30</f>
        <v>990</v>
      </c>
      <c r="AL188" s="15" t="n">
        <f aca="false">$D$54+AL186*30</f>
        <v>1020</v>
      </c>
      <c r="AM188" s="15" t="n">
        <f aca="false">$D$54+AM186*30</f>
        <v>1050</v>
      </c>
      <c r="AN188" s="15" t="n">
        <f aca="false">$D$54+AN186*30</f>
        <v>1080</v>
      </c>
      <c r="AO188" s="15" t="n">
        <f aca="false">$D$54+AO186*30</f>
        <v>1110</v>
      </c>
      <c r="AP188" s="15" t="n">
        <f aca="false">$D$54+AP186*30</f>
        <v>1140</v>
      </c>
      <c r="AQ188" s="15" t="n">
        <f aca="false">$D$54+AQ186*30</f>
        <v>1170</v>
      </c>
      <c r="AR188" s="15" t="n">
        <f aca="false">$D$54+AR186*30</f>
        <v>1200</v>
      </c>
    </row>
    <row r="189" customFormat="false" ht="16" hidden="false" customHeight="false" outlineLevel="0" collapsed="false">
      <c r="A189" s="1" t="s">
        <v>94</v>
      </c>
      <c r="D189" s="19" t="e">
        <f aca="false">D188*$D$116</f>
        <v>#DIV/0!</v>
      </c>
      <c r="E189" s="19" t="e">
        <f aca="false">E188*$D$116</f>
        <v>#DIV/0!</v>
      </c>
      <c r="F189" s="19" t="e">
        <f aca="false">F188*$D$116</f>
        <v>#DIV/0!</v>
      </c>
      <c r="G189" s="19" t="e">
        <f aca="false">G188*$D$116</f>
        <v>#DIV/0!</v>
      </c>
      <c r="H189" s="19" t="e">
        <f aca="false">H188*$D$116</f>
        <v>#DIV/0!</v>
      </c>
      <c r="I189" s="19" t="e">
        <f aca="false">I188*$D$116</f>
        <v>#DIV/0!</v>
      </c>
      <c r="J189" s="19" t="e">
        <f aca="false">J188*$D$116</f>
        <v>#DIV/0!</v>
      </c>
      <c r="K189" s="19" t="e">
        <f aca="false">K188*$D$116</f>
        <v>#DIV/0!</v>
      </c>
      <c r="L189" s="19" t="e">
        <f aca="false">L188*$D$116</f>
        <v>#DIV/0!</v>
      </c>
      <c r="M189" s="19" t="e">
        <f aca="false">M188*$D$116</f>
        <v>#DIV/0!</v>
      </c>
      <c r="N189" s="19" t="e">
        <f aca="false">N188*$D$116</f>
        <v>#DIV/0!</v>
      </c>
      <c r="O189" s="19" t="e">
        <f aca="false">O188*$D$116</f>
        <v>#DIV/0!</v>
      </c>
      <c r="P189" s="19" t="e">
        <f aca="false">P188*$D$116</f>
        <v>#DIV/0!</v>
      </c>
      <c r="Q189" s="19" t="e">
        <f aca="false">Q188*$D$116</f>
        <v>#DIV/0!</v>
      </c>
      <c r="R189" s="19" t="e">
        <f aca="false">R188*$D$116</f>
        <v>#DIV/0!</v>
      </c>
      <c r="S189" s="19" t="e">
        <f aca="false">S188*$D$116</f>
        <v>#DIV/0!</v>
      </c>
      <c r="T189" s="19" t="e">
        <f aca="false">T188*$D$116</f>
        <v>#DIV/0!</v>
      </c>
      <c r="U189" s="19" t="e">
        <f aca="false">U188*$D$116</f>
        <v>#DIV/0!</v>
      </c>
      <c r="V189" s="19" t="e">
        <f aca="false">V188*$D$116</f>
        <v>#DIV/0!</v>
      </c>
      <c r="W189" s="19" t="e">
        <f aca="false">W188*$D$116</f>
        <v>#DIV/0!</v>
      </c>
      <c r="X189" s="19" t="e">
        <f aca="false">X188*$D$116</f>
        <v>#DIV/0!</v>
      </c>
      <c r="Y189" s="19" t="e">
        <f aca="false">Y188*$D$116</f>
        <v>#DIV/0!</v>
      </c>
      <c r="Z189" s="19" t="e">
        <f aca="false">Z188*$D$116</f>
        <v>#DIV/0!</v>
      </c>
      <c r="AA189" s="19" t="e">
        <f aca="false">AA188*$D$116</f>
        <v>#DIV/0!</v>
      </c>
      <c r="AB189" s="19" t="e">
        <f aca="false">AB188*$D$116</f>
        <v>#DIV/0!</v>
      </c>
      <c r="AC189" s="19" t="e">
        <f aca="false">AC188*$D$116</f>
        <v>#DIV/0!</v>
      </c>
      <c r="AD189" s="19" t="e">
        <f aca="false">AD188*$D$116</f>
        <v>#DIV/0!</v>
      </c>
      <c r="AE189" s="19" t="e">
        <f aca="false">AE188*$D$116</f>
        <v>#DIV/0!</v>
      </c>
      <c r="AF189" s="19" t="e">
        <f aca="false">AF188*$D$116</f>
        <v>#DIV/0!</v>
      </c>
      <c r="AG189" s="19" t="e">
        <f aca="false">AG188*$D$116</f>
        <v>#DIV/0!</v>
      </c>
      <c r="AH189" s="19" t="e">
        <f aca="false">AH188*$D$116</f>
        <v>#DIV/0!</v>
      </c>
      <c r="AI189" s="19" t="e">
        <f aca="false">AI188*$D$116</f>
        <v>#DIV/0!</v>
      </c>
      <c r="AJ189" s="19" t="e">
        <f aca="false">AJ188*$D$116</f>
        <v>#DIV/0!</v>
      </c>
      <c r="AK189" s="19" t="e">
        <f aca="false">AK188*$D$116</f>
        <v>#DIV/0!</v>
      </c>
      <c r="AL189" s="19" t="e">
        <f aca="false">AL188*$D$116</f>
        <v>#DIV/0!</v>
      </c>
      <c r="AM189" s="19" t="e">
        <f aca="false">AM188*$D$116</f>
        <v>#DIV/0!</v>
      </c>
      <c r="AN189" s="19" t="e">
        <f aca="false">AN188*$D$116</f>
        <v>#DIV/0!</v>
      </c>
      <c r="AO189" s="19" t="e">
        <f aca="false">AO188*$D$116</f>
        <v>#DIV/0!</v>
      </c>
      <c r="AP189" s="19" t="e">
        <f aca="false">AP188*$D$116</f>
        <v>#DIV/0!</v>
      </c>
      <c r="AQ189" s="19" t="e">
        <f aca="false">AQ188*$D$116</f>
        <v>#DIV/0!</v>
      </c>
      <c r="AR189" s="19" t="e">
        <f aca="false">AR188*$D$116</f>
        <v>#DIV/0!</v>
      </c>
    </row>
    <row r="191" customFormat="false" ht="16" hidden="false" customHeight="false" outlineLevel="0" collapsed="false">
      <c r="A191" s="1" t="s">
        <v>88</v>
      </c>
      <c r="D191" s="19" t="n">
        <f aca="false">$D$120</f>
        <v>0</v>
      </c>
      <c r="E191" s="19" t="n">
        <f aca="false">$D$120</f>
        <v>0</v>
      </c>
      <c r="F191" s="19" t="n">
        <f aca="false">$D$120</f>
        <v>0</v>
      </c>
      <c r="G191" s="19" t="n">
        <f aca="false">$D$120</f>
        <v>0</v>
      </c>
      <c r="H191" s="19" t="n">
        <f aca="false">$D$120</f>
        <v>0</v>
      </c>
      <c r="I191" s="19" t="n">
        <f aca="false">$D$120</f>
        <v>0</v>
      </c>
      <c r="J191" s="19" t="n">
        <f aca="false">$D$120</f>
        <v>0</v>
      </c>
      <c r="K191" s="19" t="n">
        <f aca="false">$D$120</f>
        <v>0</v>
      </c>
      <c r="L191" s="19" t="n">
        <f aca="false">$D$120</f>
        <v>0</v>
      </c>
      <c r="M191" s="19" t="n">
        <f aca="false">$D$120</f>
        <v>0</v>
      </c>
      <c r="N191" s="19" t="n">
        <f aca="false">$D$120</f>
        <v>0</v>
      </c>
      <c r="O191" s="19" t="n">
        <f aca="false">$D$120</f>
        <v>0</v>
      </c>
      <c r="P191" s="19" t="n">
        <f aca="false">$D$120</f>
        <v>0</v>
      </c>
      <c r="Q191" s="19" t="n">
        <f aca="false">$D$120</f>
        <v>0</v>
      </c>
      <c r="R191" s="19" t="n">
        <f aca="false">$D$120</f>
        <v>0</v>
      </c>
      <c r="S191" s="19" t="n">
        <f aca="false">$D$120</f>
        <v>0</v>
      </c>
      <c r="T191" s="19" t="n">
        <f aca="false">$D$120</f>
        <v>0</v>
      </c>
      <c r="U191" s="19" t="n">
        <f aca="false">$D$120</f>
        <v>0</v>
      </c>
      <c r="V191" s="19" t="n">
        <f aca="false">$D$120</f>
        <v>0</v>
      </c>
      <c r="W191" s="19" t="n">
        <f aca="false">$D$120</f>
        <v>0</v>
      </c>
      <c r="X191" s="19" t="n">
        <f aca="false">$D$120</f>
        <v>0</v>
      </c>
      <c r="Y191" s="19" t="n">
        <f aca="false">$D$120</f>
        <v>0</v>
      </c>
      <c r="Z191" s="19" t="n">
        <f aca="false">$D$120</f>
        <v>0</v>
      </c>
      <c r="AA191" s="19" t="n">
        <f aca="false">$D$120</f>
        <v>0</v>
      </c>
      <c r="AB191" s="19" t="n">
        <f aca="false">$D$120</f>
        <v>0</v>
      </c>
      <c r="AC191" s="19" t="n">
        <f aca="false">$D$120</f>
        <v>0</v>
      </c>
      <c r="AD191" s="19" t="n">
        <f aca="false">$D$120</f>
        <v>0</v>
      </c>
      <c r="AE191" s="19" t="n">
        <f aca="false">$D$120</f>
        <v>0</v>
      </c>
      <c r="AF191" s="19" t="n">
        <f aca="false">$D$120</f>
        <v>0</v>
      </c>
      <c r="AG191" s="19" t="n">
        <f aca="false">$D$120</f>
        <v>0</v>
      </c>
      <c r="AH191" s="19" t="n">
        <f aca="false">$D$120</f>
        <v>0</v>
      </c>
      <c r="AI191" s="19" t="n">
        <f aca="false">$D$120</f>
        <v>0</v>
      </c>
      <c r="AJ191" s="19" t="n">
        <f aca="false">$D$120</f>
        <v>0</v>
      </c>
      <c r="AK191" s="19" t="n">
        <f aca="false">$D$120</f>
        <v>0</v>
      </c>
      <c r="AL191" s="19" t="n">
        <f aca="false">$D$120</f>
        <v>0</v>
      </c>
      <c r="AM191" s="19" t="n">
        <f aca="false">$D$120</f>
        <v>0</v>
      </c>
      <c r="AN191" s="19" t="n">
        <f aca="false">$D$120</f>
        <v>0</v>
      </c>
      <c r="AO191" s="19" t="n">
        <f aca="false">$D$120</f>
        <v>0</v>
      </c>
      <c r="AP191" s="19" t="n">
        <f aca="false">$D$120</f>
        <v>0</v>
      </c>
      <c r="AQ191" s="19" t="n">
        <f aca="false">$D$120</f>
        <v>0</v>
      </c>
      <c r="AR191" s="19" t="n">
        <f aca="false">$D$120</f>
        <v>0</v>
      </c>
    </row>
    <row r="193" customFormat="false" ht="16" hidden="false" customHeight="false" outlineLevel="0" collapsed="false">
      <c r="A193" s="1" t="s">
        <v>69</v>
      </c>
      <c r="D193" s="17" t="n">
        <v>0</v>
      </c>
      <c r="E193" s="17" t="n">
        <f aca="false">$F$82*E186*30</f>
        <v>0</v>
      </c>
      <c r="F193" s="17" t="n">
        <f aca="false">$F$82*F186*30</f>
        <v>0</v>
      </c>
      <c r="G193" s="17" t="n">
        <f aca="false">$F$82*G186*30</f>
        <v>0</v>
      </c>
      <c r="H193" s="17" t="n">
        <f aca="false">$F$82*H186*30</f>
        <v>0</v>
      </c>
      <c r="I193" s="17" t="n">
        <f aca="false">$F$82*I186*30</f>
        <v>0</v>
      </c>
      <c r="J193" s="17" t="n">
        <f aca="false">$F$82*J186*30</f>
        <v>0</v>
      </c>
      <c r="K193" s="17" t="n">
        <f aca="false">$F$82*K186*30</f>
        <v>0</v>
      </c>
      <c r="L193" s="17" t="n">
        <f aca="false">$F$82*L186*30</f>
        <v>0</v>
      </c>
      <c r="M193" s="17" t="n">
        <f aca="false">$F$82*M186*30</f>
        <v>0</v>
      </c>
      <c r="N193" s="17" t="n">
        <f aca="false">$F$82*N186*30</f>
        <v>0</v>
      </c>
      <c r="O193" s="17" t="n">
        <f aca="false">$F$82*O186*30</f>
        <v>0</v>
      </c>
      <c r="P193" s="17" t="n">
        <f aca="false">$F$82*P186*30</f>
        <v>0</v>
      </c>
      <c r="Q193" s="17" t="n">
        <f aca="false">$F$82*Q186*30</f>
        <v>0</v>
      </c>
      <c r="R193" s="17" t="n">
        <f aca="false">$F$82*R186*30</f>
        <v>0</v>
      </c>
      <c r="S193" s="17" t="n">
        <f aca="false">$F$82*S186*30</f>
        <v>0</v>
      </c>
      <c r="T193" s="17" t="n">
        <f aca="false">$F$82*T186*30</f>
        <v>0</v>
      </c>
      <c r="U193" s="17" t="n">
        <f aca="false">$F$82*U186*30</f>
        <v>0</v>
      </c>
      <c r="V193" s="17" t="n">
        <f aca="false">$F$82*V186*30</f>
        <v>0</v>
      </c>
      <c r="W193" s="17" t="n">
        <f aca="false">$F$82*W186*30</f>
        <v>0</v>
      </c>
      <c r="X193" s="17" t="n">
        <f aca="false">$F$82*X186*30</f>
        <v>0</v>
      </c>
      <c r="Y193" s="17" t="n">
        <f aca="false">$F$82*Y186*30</f>
        <v>0</v>
      </c>
      <c r="Z193" s="17" t="n">
        <f aca="false">$F$82*Z186*30</f>
        <v>0</v>
      </c>
      <c r="AA193" s="17" t="n">
        <f aca="false">$F$82*AA186*30</f>
        <v>0</v>
      </c>
      <c r="AB193" s="17" t="n">
        <f aca="false">$F$82*AB186*30</f>
        <v>0</v>
      </c>
      <c r="AC193" s="17" t="n">
        <f aca="false">$F$82*AC186*30</f>
        <v>0</v>
      </c>
      <c r="AD193" s="17" t="n">
        <f aca="false">$F$82*AD186*30</f>
        <v>0</v>
      </c>
      <c r="AE193" s="17" t="n">
        <f aca="false">$F$82*AE186*30</f>
        <v>0</v>
      </c>
      <c r="AF193" s="17" t="n">
        <f aca="false">$F$82*AF186*30</f>
        <v>0</v>
      </c>
      <c r="AG193" s="17" t="n">
        <f aca="false">$F$82*AG186*30</f>
        <v>0</v>
      </c>
      <c r="AH193" s="17" t="n">
        <f aca="false">$F$82*AH186*30</f>
        <v>0</v>
      </c>
      <c r="AI193" s="17" t="n">
        <f aca="false">$F$82*AI186*30</f>
        <v>0</v>
      </c>
      <c r="AJ193" s="17" t="n">
        <f aca="false">$F$82*AJ186*30</f>
        <v>0</v>
      </c>
      <c r="AK193" s="17" t="n">
        <f aca="false">$F$82*AK186*30</f>
        <v>0</v>
      </c>
      <c r="AL193" s="17" t="n">
        <f aca="false">$F$82*AL186*30</f>
        <v>0</v>
      </c>
      <c r="AM193" s="17" t="n">
        <f aca="false">$F$82*AM186*30</f>
        <v>0</v>
      </c>
      <c r="AN193" s="17" t="n">
        <f aca="false">$F$82*AN186*30</f>
        <v>0</v>
      </c>
      <c r="AO193" s="17" t="n">
        <f aca="false">$F$82*AO186*30</f>
        <v>0</v>
      </c>
      <c r="AP193" s="17" t="n">
        <f aca="false">$F$82*AP186*30</f>
        <v>0</v>
      </c>
      <c r="AQ193" s="17" t="n">
        <f aca="false">$F$82*AQ186*30</f>
        <v>0</v>
      </c>
      <c r="AR193" s="17" t="n">
        <f aca="false">$F$82*AR186*30</f>
        <v>0</v>
      </c>
    </row>
    <row r="194" customFormat="false" ht="16" hidden="false" customHeight="false" outlineLevel="0" collapsed="false">
      <c r="A194" s="1" t="s">
        <v>100</v>
      </c>
      <c r="D194" s="15" t="n">
        <f aca="false">D140</f>
        <v>0</v>
      </c>
      <c r="E194" s="15" t="n">
        <f aca="false">$F$87</f>
        <v>0</v>
      </c>
      <c r="F194" s="15" t="n">
        <f aca="false">$F$87</f>
        <v>0</v>
      </c>
      <c r="G194" s="15" t="n">
        <f aca="false">$F$87</f>
        <v>0</v>
      </c>
      <c r="H194" s="15" t="n">
        <f aca="false">$F$87</f>
        <v>0</v>
      </c>
      <c r="I194" s="15" t="n">
        <f aca="false">$F$87</f>
        <v>0</v>
      </c>
      <c r="J194" s="15" t="n">
        <f aca="false">$F$87</f>
        <v>0</v>
      </c>
      <c r="K194" s="15" t="n">
        <f aca="false">$F$87</f>
        <v>0</v>
      </c>
      <c r="L194" s="15" t="n">
        <f aca="false">$F$87</f>
        <v>0</v>
      </c>
      <c r="M194" s="15" t="n">
        <f aca="false">$F$87</f>
        <v>0</v>
      </c>
      <c r="N194" s="15" t="n">
        <f aca="false">$F$87</f>
        <v>0</v>
      </c>
      <c r="O194" s="15" t="n">
        <f aca="false">$G$87</f>
        <v>0</v>
      </c>
      <c r="P194" s="15" t="n">
        <f aca="false">$G$87</f>
        <v>0</v>
      </c>
      <c r="Q194" s="15" t="n">
        <f aca="false">$G$87</f>
        <v>0</v>
      </c>
      <c r="R194" s="15" t="n">
        <f aca="false">$G$87</f>
        <v>0</v>
      </c>
      <c r="S194" s="15" t="n">
        <f aca="false">$G$87</f>
        <v>0</v>
      </c>
      <c r="T194" s="15" t="n">
        <f aca="false">$G$87</f>
        <v>0</v>
      </c>
      <c r="U194" s="15" t="n">
        <f aca="false">$G$87</f>
        <v>0</v>
      </c>
      <c r="V194" s="15" t="n">
        <f aca="false">$G$87</f>
        <v>0</v>
      </c>
      <c r="W194" s="15" t="n">
        <f aca="false">$G$87</f>
        <v>0</v>
      </c>
      <c r="X194" s="15" t="n">
        <f aca="false">$G$87</f>
        <v>0</v>
      </c>
      <c r="Y194" s="15" t="n">
        <f aca="false">$H$87</f>
        <v>0</v>
      </c>
      <c r="Z194" s="15" t="n">
        <f aca="false">$H$87</f>
        <v>0</v>
      </c>
      <c r="AA194" s="15" t="n">
        <f aca="false">$H$87</f>
        <v>0</v>
      </c>
      <c r="AB194" s="15" t="n">
        <f aca="false">$H$87</f>
        <v>0</v>
      </c>
      <c r="AC194" s="15" t="n">
        <f aca="false">$H$87</f>
        <v>0</v>
      </c>
      <c r="AD194" s="15" t="n">
        <f aca="false">$H$87</f>
        <v>0</v>
      </c>
      <c r="AE194" s="15" t="n">
        <f aca="false">$H$87</f>
        <v>0</v>
      </c>
      <c r="AF194" s="15" t="n">
        <f aca="false">$H$87</f>
        <v>0</v>
      </c>
      <c r="AG194" s="15" t="n">
        <f aca="false">$H$87</f>
        <v>0</v>
      </c>
      <c r="AH194" s="15" t="n">
        <f aca="false">$H$87</f>
        <v>0</v>
      </c>
      <c r="AI194" s="15" t="n">
        <f aca="false">$I$87</f>
        <v>0</v>
      </c>
      <c r="AJ194" s="15" t="n">
        <f aca="false">$I$87</f>
        <v>0</v>
      </c>
      <c r="AK194" s="15" t="n">
        <f aca="false">$I$87</f>
        <v>0</v>
      </c>
      <c r="AL194" s="15" t="n">
        <f aca="false">$I$87</f>
        <v>0</v>
      </c>
      <c r="AM194" s="15" t="n">
        <f aca="false">$I$87</f>
        <v>0</v>
      </c>
      <c r="AN194" s="15" t="n">
        <f aca="false">$I$87</f>
        <v>0</v>
      </c>
      <c r="AO194" s="15" t="n">
        <f aca="false">$I$87</f>
        <v>0</v>
      </c>
      <c r="AP194" s="15" t="n">
        <f aca="false">$I$87</f>
        <v>0</v>
      </c>
      <c r="AQ194" s="15" t="n">
        <f aca="false">$I$87</f>
        <v>0</v>
      </c>
      <c r="AR194" s="15" t="n">
        <f aca="false">$I$87</f>
        <v>0</v>
      </c>
    </row>
    <row r="195" customFormat="false" ht="16" hidden="false" customHeight="false" outlineLevel="0" collapsed="false">
      <c r="A195" s="1" t="s">
        <v>95</v>
      </c>
      <c r="D195" s="18" t="n">
        <f aca="false">$E$92</f>
        <v>0</v>
      </c>
      <c r="E195" s="18" t="n">
        <f aca="false">$E$92</f>
        <v>0</v>
      </c>
      <c r="F195" s="18" t="n">
        <f aca="false">$E$92</f>
        <v>0</v>
      </c>
      <c r="G195" s="18" t="n">
        <f aca="false">$E$92</f>
        <v>0</v>
      </c>
      <c r="H195" s="18" t="n">
        <f aca="false">$E$92</f>
        <v>0</v>
      </c>
      <c r="I195" s="18" t="n">
        <f aca="false">$E$92</f>
        <v>0</v>
      </c>
      <c r="J195" s="18" t="n">
        <f aca="false">$E$92</f>
        <v>0</v>
      </c>
      <c r="K195" s="18" t="n">
        <f aca="false">$E$92</f>
        <v>0</v>
      </c>
      <c r="L195" s="18" t="n">
        <f aca="false">$E$92</f>
        <v>0</v>
      </c>
      <c r="M195" s="18" t="n">
        <f aca="false">$E$92</f>
        <v>0</v>
      </c>
      <c r="N195" s="18" t="n">
        <f aca="false">$E$92</f>
        <v>0</v>
      </c>
      <c r="O195" s="18" t="n">
        <f aca="false">$E$92</f>
        <v>0</v>
      </c>
      <c r="P195" s="18" t="n">
        <f aca="false">$E$92</f>
        <v>0</v>
      </c>
      <c r="Q195" s="18" t="n">
        <f aca="false">$E$92</f>
        <v>0</v>
      </c>
      <c r="R195" s="18" t="n">
        <f aca="false">$E$92</f>
        <v>0</v>
      </c>
      <c r="S195" s="18" t="n">
        <f aca="false">$E$92</f>
        <v>0</v>
      </c>
      <c r="T195" s="18" t="n">
        <f aca="false">$E$92</f>
        <v>0</v>
      </c>
      <c r="U195" s="18" t="n">
        <f aca="false">$E$92</f>
        <v>0</v>
      </c>
      <c r="V195" s="18" t="n">
        <f aca="false">$E$92</f>
        <v>0</v>
      </c>
      <c r="W195" s="18" t="n">
        <f aca="false">$E$92</f>
        <v>0</v>
      </c>
      <c r="X195" s="18" t="n">
        <f aca="false">$E$92</f>
        <v>0</v>
      </c>
      <c r="Y195" s="18" t="n">
        <f aca="false">$E$92</f>
        <v>0</v>
      </c>
      <c r="Z195" s="18" t="n">
        <f aca="false">$E$92</f>
        <v>0</v>
      </c>
      <c r="AA195" s="18" t="n">
        <f aca="false">$E$92</f>
        <v>0</v>
      </c>
      <c r="AB195" s="18" t="n">
        <f aca="false">$E$92</f>
        <v>0</v>
      </c>
      <c r="AC195" s="18" t="n">
        <f aca="false">$E$92</f>
        <v>0</v>
      </c>
      <c r="AD195" s="18" t="n">
        <f aca="false">$E$92</f>
        <v>0</v>
      </c>
      <c r="AE195" s="18" t="n">
        <f aca="false">$E$92</f>
        <v>0</v>
      </c>
      <c r="AF195" s="18" t="n">
        <f aca="false">$E$92</f>
        <v>0</v>
      </c>
      <c r="AG195" s="18" t="n">
        <f aca="false">$E$92</f>
        <v>0</v>
      </c>
      <c r="AH195" s="18" t="n">
        <f aca="false">$E$92</f>
        <v>0</v>
      </c>
      <c r="AI195" s="18" t="n">
        <f aca="false">$E$92</f>
        <v>0</v>
      </c>
      <c r="AJ195" s="18" t="n">
        <f aca="false">$E$92</f>
        <v>0</v>
      </c>
      <c r="AK195" s="18" t="n">
        <f aca="false">$E$92</f>
        <v>0</v>
      </c>
      <c r="AL195" s="18" t="n">
        <f aca="false">$E$92</f>
        <v>0</v>
      </c>
      <c r="AM195" s="18" t="n">
        <f aca="false">$E$92</f>
        <v>0</v>
      </c>
      <c r="AN195" s="18" t="n">
        <f aca="false">$E$92</f>
        <v>0</v>
      </c>
      <c r="AO195" s="18" t="n">
        <f aca="false">$E$92</f>
        <v>0</v>
      </c>
      <c r="AP195" s="18" t="n">
        <f aca="false">$E$92</f>
        <v>0</v>
      </c>
      <c r="AQ195" s="18" t="n">
        <f aca="false">$E$92</f>
        <v>0</v>
      </c>
      <c r="AR195" s="18" t="n">
        <f aca="false">$E$92</f>
        <v>0</v>
      </c>
    </row>
    <row r="197" customFormat="false" ht="16" hidden="false" customHeight="false" outlineLevel="0" collapsed="false">
      <c r="A197" s="1" t="s">
        <v>89</v>
      </c>
      <c r="D197" s="19" t="n">
        <f aca="false">D193+D194+D195</f>
        <v>0</v>
      </c>
      <c r="E197" s="19" t="n">
        <f aca="false">E193+E194+E195</f>
        <v>0</v>
      </c>
      <c r="F197" s="19" t="n">
        <f aca="false">F193+F194+F195</f>
        <v>0</v>
      </c>
      <c r="G197" s="19" t="n">
        <f aca="false">G193+G194+G195</f>
        <v>0</v>
      </c>
      <c r="H197" s="19" t="n">
        <f aca="false">H193+H194+H195</f>
        <v>0</v>
      </c>
      <c r="I197" s="19" t="n">
        <f aca="false">I193+I194+I195</f>
        <v>0</v>
      </c>
      <c r="J197" s="19" t="n">
        <f aca="false">J193+J194+J195</f>
        <v>0</v>
      </c>
      <c r="K197" s="19" t="n">
        <f aca="false">K193+K194+K195</f>
        <v>0</v>
      </c>
      <c r="L197" s="19" t="n">
        <f aca="false">L193+L194+L195</f>
        <v>0</v>
      </c>
      <c r="M197" s="19" t="n">
        <f aca="false">M193+M194+M195</f>
        <v>0</v>
      </c>
      <c r="N197" s="19" t="n">
        <f aca="false">N193+N194+N195</f>
        <v>0</v>
      </c>
      <c r="O197" s="19" t="n">
        <f aca="false">O193+O194+O195</f>
        <v>0</v>
      </c>
      <c r="P197" s="19" t="n">
        <f aca="false">P193+P194+P195</f>
        <v>0</v>
      </c>
      <c r="Q197" s="19" t="n">
        <f aca="false">Q193+Q194+Q195</f>
        <v>0</v>
      </c>
      <c r="R197" s="19" t="n">
        <f aca="false">R193+R194+R195</f>
        <v>0</v>
      </c>
      <c r="S197" s="19" t="n">
        <f aca="false">S193+S194+S195</f>
        <v>0</v>
      </c>
      <c r="T197" s="19" t="n">
        <f aca="false">T193+T194+T195</f>
        <v>0</v>
      </c>
      <c r="U197" s="19" t="n">
        <f aca="false">U193+U194+U195</f>
        <v>0</v>
      </c>
      <c r="V197" s="19" t="n">
        <f aca="false">V193+V194+V195</f>
        <v>0</v>
      </c>
      <c r="W197" s="19" t="n">
        <f aca="false">W193+W194+W195</f>
        <v>0</v>
      </c>
      <c r="X197" s="19" t="n">
        <f aca="false">X193+X194+X195</f>
        <v>0</v>
      </c>
      <c r="Y197" s="19" t="n">
        <f aca="false">Y193+Y194+Y195</f>
        <v>0</v>
      </c>
      <c r="Z197" s="19" t="n">
        <f aca="false">Z193+Z194+Z195</f>
        <v>0</v>
      </c>
      <c r="AA197" s="19" t="n">
        <f aca="false">AA193+AA194+AA195</f>
        <v>0</v>
      </c>
      <c r="AB197" s="19" t="n">
        <f aca="false">AB193+AB194+AB195</f>
        <v>0</v>
      </c>
      <c r="AC197" s="19" t="n">
        <f aca="false">AC193+AC194+AC195</f>
        <v>0</v>
      </c>
      <c r="AD197" s="19" t="n">
        <f aca="false">AD193+AD194+AD195</f>
        <v>0</v>
      </c>
      <c r="AE197" s="19" t="n">
        <f aca="false">AE193+AE194+AE195</f>
        <v>0</v>
      </c>
      <c r="AF197" s="19" t="n">
        <f aca="false">AF193+AF194+AF195</f>
        <v>0</v>
      </c>
      <c r="AG197" s="19" t="n">
        <f aca="false">AG193+AG194+AG195</f>
        <v>0</v>
      </c>
      <c r="AH197" s="19" t="n">
        <f aca="false">AH193+AH194+AH195</f>
        <v>0</v>
      </c>
      <c r="AI197" s="19" t="n">
        <f aca="false">AI193+AI194+AI195</f>
        <v>0</v>
      </c>
      <c r="AJ197" s="19" t="n">
        <f aca="false">AJ193+AJ194+AJ195</f>
        <v>0</v>
      </c>
      <c r="AK197" s="19" t="n">
        <f aca="false">AK193+AK194+AK195</f>
        <v>0</v>
      </c>
      <c r="AL197" s="19" t="n">
        <f aca="false">AL193+AL194+AL195</f>
        <v>0</v>
      </c>
      <c r="AM197" s="19" t="n">
        <f aca="false">AM193+AM194+AM195</f>
        <v>0</v>
      </c>
      <c r="AN197" s="19" t="n">
        <f aca="false">AN193+AN194+AN195</f>
        <v>0</v>
      </c>
      <c r="AO197" s="19" t="n">
        <f aca="false">AO193+AO194+AO195</f>
        <v>0</v>
      </c>
      <c r="AP197" s="19" t="n">
        <f aca="false">AP193+AP194+AP195</f>
        <v>0</v>
      </c>
      <c r="AQ197" s="19" t="n">
        <f aca="false">AQ193+AQ194+AQ195</f>
        <v>0</v>
      </c>
      <c r="AR197" s="19" t="n">
        <f aca="false">AR193+AR194+AR195</f>
        <v>0</v>
      </c>
    </row>
    <row r="198" customFormat="false" ht="16" hidden="false" customHeight="false" outlineLevel="0" collapsed="false"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</row>
    <row r="199" customFormat="false" ht="16" hidden="false" customHeight="false" outlineLevel="0" collapsed="false">
      <c r="A199" s="45" t="s">
        <v>96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</row>
    <row r="200" customFormat="false" ht="16" hidden="false" customHeight="false" outlineLevel="0" collapsed="false">
      <c r="A200" s="1" t="s">
        <v>97</v>
      </c>
      <c r="D200" s="1" t="n">
        <f aca="false">D186</f>
        <v>0</v>
      </c>
      <c r="E200" s="1" t="n">
        <f aca="false">E186</f>
        <v>1</v>
      </c>
      <c r="F200" s="1" t="n">
        <f aca="false">F186</f>
        <v>2</v>
      </c>
      <c r="G200" s="1" t="n">
        <f aca="false">G186</f>
        <v>3</v>
      </c>
      <c r="H200" s="1" t="n">
        <f aca="false">H186</f>
        <v>4</v>
      </c>
      <c r="I200" s="1" t="n">
        <f aca="false">I186</f>
        <v>5</v>
      </c>
      <c r="J200" s="1" t="n">
        <f aca="false">J186</f>
        <v>6</v>
      </c>
      <c r="K200" s="1" t="n">
        <f aca="false">K186</f>
        <v>7</v>
      </c>
      <c r="L200" s="1" t="n">
        <f aca="false">L186</f>
        <v>8</v>
      </c>
      <c r="M200" s="1" t="n">
        <f aca="false">M186</f>
        <v>9</v>
      </c>
      <c r="N200" s="1" t="n">
        <f aca="false">N186</f>
        <v>10</v>
      </c>
      <c r="O200" s="1" t="n">
        <f aca="false">O186</f>
        <v>11</v>
      </c>
      <c r="P200" s="1" t="n">
        <f aca="false">P186</f>
        <v>12</v>
      </c>
      <c r="Q200" s="1" t="n">
        <f aca="false">Q186</f>
        <v>13</v>
      </c>
      <c r="R200" s="1" t="n">
        <f aca="false">R186</f>
        <v>14</v>
      </c>
      <c r="S200" s="1" t="n">
        <f aca="false">S186</f>
        <v>15</v>
      </c>
      <c r="T200" s="1" t="n">
        <f aca="false">T186</f>
        <v>16</v>
      </c>
      <c r="U200" s="1" t="n">
        <f aca="false">U186</f>
        <v>17</v>
      </c>
      <c r="V200" s="1" t="n">
        <f aca="false">V186</f>
        <v>18</v>
      </c>
      <c r="W200" s="1" t="n">
        <f aca="false">W186</f>
        <v>19</v>
      </c>
      <c r="X200" s="1" t="n">
        <f aca="false">X186</f>
        <v>20</v>
      </c>
      <c r="Y200" s="1" t="n">
        <f aca="false">Y186</f>
        <v>21</v>
      </c>
      <c r="Z200" s="1" t="n">
        <f aca="false">Z186</f>
        <v>22</v>
      </c>
      <c r="AA200" s="1" t="n">
        <f aca="false">AA186</f>
        <v>23</v>
      </c>
      <c r="AB200" s="1" t="n">
        <f aca="false">AB186</f>
        <v>24</v>
      </c>
      <c r="AC200" s="1" t="n">
        <f aca="false">AC186</f>
        <v>25</v>
      </c>
      <c r="AD200" s="1" t="n">
        <f aca="false">AD186</f>
        <v>26</v>
      </c>
      <c r="AE200" s="1" t="n">
        <f aca="false">AE186</f>
        <v>27</v>
      </c>
      <c r="AF200" s="1" t="n">
        <f aca="false">AF186</f>
        <v>28</v>
      </c>
      <c r="AG200" s="1" t="n">
        <f aca="false">AG186</f>
        <v>29</v>
      </c>
      <c r="AH200" s="1" t="n">
        <f aca="false">AH186</f>
        <v>30</v>
      </c>
      <c r="AI200" s="1" t="n">
        <f aca="false">AI186</f>
        <v>31</v>
      </c>
      <c r="AJ200" s="1" t="n">
        <f aca="false">AJ186</f>
        <v>32</v>
      </c>
      <c r="AK200" s="1" t="n">
        <f aca="false">AK186</f>
        <v>33</v>
      </c>
      <c r="AL200" s="1" t="n">
        <f aca="false">AL186</f>
        <v>34</v>
      </c>
      <c r="AM200" s="1" t="n">
        <f aca="false">AM186</f>
        <v>35</v>
      </c>
      <c r="AN200" s="1" t="n">
        <f aca="false">AN186</f>
        <v>36</v>
      </c>
      <c r="AO200" s="1" t="n">
        <f aca="false">AO186</f>
        <v>37</v>
      </c>
      <c r="AP200" s="1" t="n">
        <f aca="false">AP186</f>
        <v>38</v>
      </c>
      <c r="AQ200" s="1" t="n">
        <f aca="false">AQ186</f>
        <v>39</v>
      </c>
      <c r="AR200" s="1" t="n">
        <f aca="false">AR186</f>
        <v>40</v>
      </c>
    </row>
    <row r="201" customFormat="false" ht="16" hidden="false" customHeight="false" outlineLevel="0" collapsed="false">
      <c r="A201" s="1" t="s">
        <v>94</v>
      </c>
      <c r="D201" s="17" t="e">
        <f aca="false">D189</f>
        <v>#DIV/0!</v>
      </c>
      <c r="E201" s="17" t="e">
        <f aca="false">E189</f>
        <v>#DIV/0!</v>
      </c>
      <c r="F201" s="17" t="e">
        <f aca="false">F189</f>
        <v>#DIV/0!</v>
      </c>
      <c r="G201" s="17" t="e">
        <f aca="false">G189</f>
        <v>#DIV/0!</v>
      </c>
      <c r="H201" s="17" t="e">
        <f aca="false">H189</f>
        <v>#DIV/0!</v>
      </c>
      <c r="I201" s="17" t="e">
        <f aca="false">I189</f>
        <v>#DIV/0!</v>
      </c>
      <c r="J201" s="17" t="e">
        <f aca="false">J189</f>
        <v>#DIV/0!</v>
      </c>
      <c r="K201" s="17" t="e">
        <f aca="false">K189</f>
        <v>#DIV/0!</v>
      </c>
      <c r="L201" s="17" t="e">
        <f aca="false">L189</f>
        <v>#DIV/0!</v>
      </c>
      <c r="M201" s="17" t="e">
        <f aca="false">M189</f>
        <v>#DIV/0!</v>
      </c>
      <c r="N201" s="17" t="e">
        <f aca="false">N189</f>
        <v>#DIV/0!</v>
      </c>
      <c r="O201" s="17" t="e">
        <f aca="false">O189</f>
        <v>#DIV/0!</v>
      </c>
      <c r="P201" s="17" t="e">
        <f aca="false">P189</f>
        <v>#DIV/0!</v>
      </c>
      <c r="Q201" s="17" t="e">
        <f aca="false">Q189</f>
        <v>#DIV/0!</v>
      </c>
      <c r="R201" s="17" t="e">
        <f aca="false">R189</f>
        <v>#DIV/0!</v>
      </c>
      <c r="S201" s="17" t="e">
        <f aca="false">S189</f>
        <v>#DIV/0!</v>
      </c>
      <c r="T201" s="17" t="e">
        <f aca="false">T189</f>
        <v>#DIV/0!</v>
      </c>
      <c r="U201" s="17" t="e">
        <f aca="false">U189</f>
        <v>#DIV/0!</v>
      </c>
      <c r="V201" s="17" t="e">
        <f aca="false">V189</f>
        <v>#DIV/0!</v>
      </c>
      <c r="W201" s="17" t="e">
        <f aca="false">W189</f>
        <v>#DIV/0!</v>
      </c>
      <c r="X201" s="17" t="e">
        <f aca="false">X189</f>
        <v>#DIV/0!</v>
      </c>
      <c r="Y201" s="17" t="e">
        <f aca="false">Y189</f>
        <v>#DIV/0!</v>
      </c>
      <c r="Z201" s="17" t="e">
        <f aca="false">Z189</f>
        <v>#DIV/0!</v>
      </c>
      <c r="AA201" s="17" t="e">
        <f aca="false">AA189</f>
        <v>#DIV/0!</v>
      </c>
      <c r="AB201" s="17" t="e">
        <f aca="false">AB189</f>
        <v>#DIV/0!</v>
      </c>
      <c r="AC201" s="17" t="e">
        <f aca="false">AC189</f>
        <v>#DIV/0!</v>
      </c>
      <c r="AD201" s="17" t="e">
        <f aca="false">AD189</f>
        <v>#DIV/0!</v>
      </c>
      <c r="AE201" s="17" t="e">
        <f aca="false">AE189</f>
        <v>#DIV/0!</v>
      </c>
      <c r="AF201" s="17" t="e">
        <f aca="false">AF189</f>
        <v>#DIV/0!</v>
      </c>
      <c r="AG201" s="17" t="e">
        <f aca="false">AG189</f>
        <v>#DIV/0!</v>
      </c>
      <c r="AH201" s="17" t="e">
        <f aca="false">AH189</f>
        <v>#DIV/0!</v>
      </c>
      <c r="AI201" s="17" t="e">
        <f aca="false">AI189</f>
        <v>#DIV/0!</v>
      </c>
      <c r="AJ201" s="17" t="e">
        <f aca="false">AJ189</f>
        <v>#DIV/0!</v>
      </c>
      <c r="AK201" s="17" t="e">
        <f aca="false">AK189</f>
        <v>#DIV/0!</v>
      </c>
      <c r="AL201" s="17" t="e">
        <f aca="false">AL189</f>
        <v>#DIV/0!</v>
      </c>
      <c r="AM201" s="17" t="e">
        <f aca="false">AM189</f>
        <v>#DIV/0!</v>
      </c>
      <c r="AN201" s="17" t="e">
        <f aca="false">AN189</f>
        <v>#DIV/0!</v>
      </c>
      <c r="AO201" s="17" t="e">
        <f aca="false">AO189</f>
        <v>#DIV/0!</v>
      </c>
      <c r="AP201" s="17" t="e">
        <f aca="false">AP189</f>
        <v>#DIV/0!</v>
      </c>
      <c r="AQ201" s="17" t="e">
        <f aca="false">AQ189</f>
        <v>#DIV/0!</v>
      </c>
      <c r="AR201" s="17" t="e">
        <f aca="false">AR189</f>
        <v>#DIV/0!</v>
      </c>
    </row>
    <row r="202" customFormat="false" ht="16" hidden="false" customHeight="false" outlineLevel="0" collapsed="false">
      <c r="A202" s="1" t="s">
        <v>98</v>
      </c>
      <c r="D202" s="19" t="n">
        <f aca="false">D191+D197</f>
        <v>0</v>
      </c>
      <c r="E202" s="19" t="n">
        <f aca="false">E191+E197</f>
        <v>0</v>
      </c>
      <c r="F202" s="19" t="n">
        <f aca="false">F191+F197</f>
        <v>0</v>
      </c>
      <c r="G202" s="19" t="n">
        <f aca="false">G191+G197</f>
        <v>0</v>
      </c>
      <c r="H202" s="19" t="n">
        <f aca="false">H191+H197</f>
        <v>0</v>
      </c>
      <c r="I202" s="19" t="n">
        <f aca="false">I191+I197</f>
        <v>0</v>
      </c>
      <c r="J202" s="19" t="n">
        <f aca="false">J191+J197</f>
        <v>0</v>
      </c>
      <c r="K202" s="19" t="n">
        <f aca="false">K191+K197</f>
        <v>0</v>
      </c>
      <c r="L202" s="19" t="n">
        <f aca="false">L191+L197</f>
        <v>0</v>
      </c>
      <c r="M202" s="19" t="n">
        <f aca="false">M191+M197</f>
        <v>0</v>
      </c>
      <c r="N202" s="19" t="n">
        <f aca="false">N191+N197</f>
        <v>0</v>
      </c>
      <c r="O202" s="19" t="n">
        <f aca="false">O191+O197</f>
        <v>0</v>
      </c>
      <c r="P202" s="19" t="n">
        <f aca="false">P191+P197</f>
        <v>0</v>
      </c>
      <c r="Q202" s="19" t="n">
        <f aca="false">Q191+Q197</f>
        <v>0</v>
      </c>
      <c r="R202" s="19" t="n">
        <f aca="false">R191+R197</f>
        <v>0</v>
      </c>
      <c r="S202" s="19" t="n">
        <f aca="false">S191+S197</f>
        <v>0</v>
      </c>
      <c r="T202" s="19" t="n">
        <f aca="false">T191+T197</f>
        <v>0</v>
      </c>
      <c r="U202" s="19" t="n">
        <f aca="false">U191+U197</f>
        <v>0</v>
      </c>
      <c r="V202" s="19" t="n">
        <f aca="false">V191+V197</f>
        <v>0</v>
      </c>
      <c r="W202" s="19" t="n">
        <f aca="false">W191+W197</f>
        <v>0</v>
      </c>
      <c r="X202" s="19" t="n">
        <f aca="false">X191+X197</f>
        <v>0</v>
      </c>
      <c r="Y202" s="19" t="n">
        <f aca="false">Y191+Y197</f>
        <v>0</v>
      </c>
      <c r="Z202" s="19" t="n">
        <f aca="false">Z191+Z197</f>
        <v>0</v>
      </c>
      <c r="AA202" s="19" t="n">
        <f aca="false">AA191+AA197</f>
        <v>0</v>
      </c>
      <c r="AB202" s="19" t="n">
        <f aca="false">AB191+AB197</f>
        <v>0</v>
      </c>
      <c r="AC202" s="19" t="n">
        <f aca="false">AC191+AC197</f>
        <v>0</v>
      </c>
      <c r="AD202" s="19" t="n">
        <f aca="false">AD191+AD197</f>
        <v>0</v>
      </c>
      <c r="AE202" s="19" t="n">
        <f aca="false">AE191+AE197</f>
        <v>0</v>
      </c>
      <c r="AF202" s="19" t="n">
        <f aca="false">AF191+AF197</f>
        <v>0</v>
      </c>
      <c r="AG202" s="19" t="n">
        <f aca="false">AG191+AG197</f>
        <v>0</v>
      </c>
      <c r="AH202" s="19" t="n">
        <f aca="false">AH191+AH197</f>
        <v>0</v>
      </c>
      <c r="AI202" s="19" t="n">
        <f aca="false">AI191+AI197</f>
        <v>0</v>
      </c>
      <c r="AJ202" s="19" t="n">
        <f aca="false">AJ191+AJ197</f>
        <v>0</v>
      </c>
      <c r="AK202" s="19" t="n">
        <f aca="false">AK191+AK197</f>
        <v>0</v>
      </c>
      <c r="AL202" s="19" t="n">
        <f aca="false">AL191+AL197</f>
        <v>0</v>
      </c>
      <c r="AM202" s="19" t="n">
        <f aca="false">AM191+AM197</f>
        <v>0</v>
      </c>
      <c r="AN202" s="19" t="n">
        <f aca="false">AN191+AN197</f>
        <v>0</v>
      </c>
      <c r="AO202" s="19" t="n">
        <f aca="false">AO191+AO197</f>
        <v>0</v>
      </c>
      <c r="AP202" s="19" t="n">
        <f aca="false">AP191+AP197</f>
        <v>0</v>
      </c>
      <c r="AQ202" s="19" t="n">
        <f aca="false">AQ191+AQ197</f>
        <v>0</v>
      </c>
      <c r="AR202" s="19" t="n">
        <f aca="false">AR191+AR197</f>
        <v>0</v>
      </c>
    </row>
    <row r="203" customFormat="false" ht="16" hidden="false" customHeight="false" outlineLevel="0" collapsed="false"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</row>
    <row r="204" customFormat="false" ht="17" hidden="false" customHeight="false" outlineLevel="0" collapsed="false">
      <c r="A204" s="1" t="s">
        <v>91</v>
      </c>
      <c r="D204" s="20" t="e">
        <f aca="false">D189-D202</f>
        <v>#DIV/0!</v>
      </c>
      <c r="E204" s="20" t="e">
        <f aca="false">E189-E202</f>
        <v>#DIV/0!</v>
      </c>
      <c r="F204" s="20" t="e">
        <f aca="false">F189-F202</f>
        <v>#DIV/0!</v>
      </c>
      <c r="G204" s="20" t="e">
        <f aca="false">G189-G202</f>
        <v>#DIV/0!</v>
      </c>
      <c r="H204" s="20" t="e">
        <f aca="false">H189-H202</f>
        <v>#DIV/0!</v>
      </c>
      <c r="I204" s="20" t="e">
        <f aca="false">I189-I202</f>
        <v>#DIV/0!</v>
      </c>
      <c r="J204" s="20" t="e">
        <f aca="false">J189-J202</f>
        <v>#DIV/0!</v>
      </c>
      <c r="K204" s="20" t="e">
        <f aca="false">K189-K202</f>
        <v>#DIV/0!</v>
      </c>
      <c r="L204" s="20" t="e">
        <f aca="false">L189-L202</f>
        <v>#DIV/0!</v>
      </c>
      <c r="M204" s="20" t="e">
        <f aca="false">M189-M202</f>
        <v>#DIV/0!</v>
      </c>
      <c r="N204" s="20" t="e">
        <f aca="false">N189-N202</f>
        <v>#DIV/0!</v>
      </c>
      <c r="O204" s="20" t="e">
        <f aca="false">O189-O202</f>
        <v>#DIV/0!</v>
      </c>
      <c r="P204" s="20" t="e">
        <f aca="false">P189-P202</f>
        <v>#DIV/0!</v>
      </c>
      <c r="Q204" s="20" t="e">
        <f aca="false">Q189-Q202</f>
        <v>#DIV/0!</v>
      </c>
      <c r="R204" s="20" t="e">
        <f aca="false">R189-R202</f>
        <v>#DIV/0!</v>
      </c>
      <c r="S204" s="20" t="e">
        <f aca="false">S189-S202</f>
        <v>#DIV/0!</v>
      </c>
      <c r="T204" s="20" t="e">
        <f aca="false">T189-T202</f>
        <v>#DIV/0!</v>
      </c>
      <c r="U204" s="20" t="e">
        <f aca="false">U189-U202</f>
        <v>#DIV/0!</v>
      </c>
      <c r="V204" s="20" t="e">
        <f aca="false">V189-V202</f>
        <v>#DIV/0!</v>
      </c>
      <c r="W204" s="20" t="e">
        <f aca="false">W189-W202</f>
        <v>#DIV/0!</v>
      </c>
      <c r="X204" s="20" t="e">
        <f aca="false">X189-X202</f>
        <v>#DIV/0!</v>
      </c>
      <c r="Y204" s="20" t="e">
        <f aca="false">Y189-Y202</f>
        <v>#DIV/0!</v>
      </c>
      <c r="Z204" s="20" t="e">
        <f aca="false">Z189-Z202</f>
        <v>#DIV/0!</v>
      </c>
      <c r="AA204" s="20" t="e">
        <f aca="false">AA189-AA202</f>
        <v>#DIV/0!</v>
      </c>
      <c r="AB204" s="20" t="e">
        <f aca="false">AB189-AB202</f>
        <v>#DIV/0!</v>
      </c>
      <c r="AC204" s="20" t="e">
        <f aca="false">AC189-AC202</f>
        <v>#DIV/0!</v>
      </c>
      <c r="AD204" s="20" t="e">
        <f aca="false">AD189-AD202</f>
        <v>#DIV/0!</v>
      </c>
      <c r="AE204" s="20" t="e">
        <f aca="false">AE189-AE202</f>
        <v>#DIV/0!</v>
      </c>
      <c r="AF204" s="20" t="e">
        <f aca="false">AF189-AF202</f>
        <v>#DIV/0!</v>
      </c>
      <c r="AG204" s="20" t="e">
        <f aca="false">AG189-AG202</f>
        <v>#DIV/0!</v>
      </c>
      <c r="AH204" s="20" t="e">
        <f aca="false">AH189-AH202</f>
        <v>#DIV/0!</v>
      </c>
      <c r="AI204" s="20" t="e">
        <f aca="false">AI189-AI202</f>
        <v>#DIV/0!</v>
      </c>
      <c r="AJ204" s="20" t="e">
        <f aca="false">AJ189-AJ202</f>
        <v>#DIV/0!</v>
      </c>
      <c r="AK204" s="20" t="e">
        <f aca="false">AK189-AK202</f>
        <v>#DIV/0!</v>
      </c>
      <c r="AL204" s="20" t="e">
        <f aca="false">AL189-AL202</f>
        <v>#DIV/0!</v>
      </c>
      <c r="AM204" s="20" t="e">
        <f aca="false">AM189-AM202</f>
        <v>#DIV/0!</v>
      </c>
      <c r="AN204" s="20" t="e">
        <f aca="false">AN189-AN202</f>
        <v>#DIV/0!</v>
      </c>
      <c r="AO204" s="20" t="e">
        <f aca="false">AO189-AO202</f>
        <v>#DIV/0!</v>
      </c>
      <c r="AP204" s="20" t="e">
        <f aca="false">AP189-AP202</f>
        <v>#DIV/0!</v>
      </c>
      <c r="AQ204" s="20" t="e">
        <f aca="false">AQ189-AQ202</f>
        <v>#DIV/0!</v>
      </c>
      <c r="AR204" s="20" t="e">
        <f aca="false">AR189-AR202</f>
        <v>#DIV/0!</v>
      </c>
    </row>
    <row r="205" customFormat="false" ht="17" hidden="false" customHeight="false" outlineLevel="0" collapsed="false"/>
    <row r="207" customFormat="false" ht="16" hidden="false" customHeight="false" outlineLevel="0" collapsed="false">
      <c r="A207" s="37" t="s">
        <v>101</v>
      </c>
      <c r="B207" s="38"/>
      <c r="C207" s="38"/>
      <c r="D207" s="38"/>
    </row>
    <row r="209" customFormat="false" ht="16" hidden="false" customHeight="false" outlineLevel="0" collapsed="false">
      <c r="A209" s="1" t="s">
        <v>102</v>
      </c>
      <c r="D209" s="14" t="n">
        <v>0</v>
      </c>
      <c r="E209" s="14" t="n">
        <v>1</v>
      </c>
      <c r="F209" s="14" t="n">
        <v>2</v>
      </c>
      <c r="G209" s="14" t="n">
        <v>3</v>
      </c>
      <c r="H209" s="14" t="n">
        <v>4</v>
      </c>
      <c r="I209" s="14" t="n">
        <v>5</v>
      </c>
      <c r="J209" s="14" t="n">
        <v>6</v>
      </c>
      <c r="K209" s="14" t="n">
        <v>7</v>
      </c>
      <c r="L209" s="14" t="n">
        <v>8</v>
      </c>
      <c r="M209" s="14" t="n">
        <v>9</v>
      </c>
      <c r="N209" s="14" t="n">
        <v>10</v>
      </c>
      <c r="O209" s="14" t="n">
        <v>11</v>
      </c>
      <c r="P209" s="14" t="n">
        <v>12</v>
      </c>
      <c r="Q209" s="14" t="n">
        <v>13</v>
      </c>
      <c r="R209" s="14" t="n">
        <v>14</v>
      </c>
      <c r="S209" s="14" t="n">
        <v>15</v>
      </c>
      <c r="T209" s="14" t="n">
        <v>16</v>
      </c>
      <c r="U209" s="14" t="n">
        <v>17</v>
      </c>
      <c r="V209" s="14" t="n">
        <v>18</v>
      </c>
      <c r="W209" s="14" t="n">
        <v>19</v>
      </c>
      <c r="X209" s="14" t="n">
        <v>20</v>
      </c>
      <c r="Y209" s="14" t="n">
        <v>21</v>
      </c>
      <c r="Z209" s="14" t="n">
        <v>22</v>
      </c>
      <c r="AA209" s="14" t="n">
        <v>23</v>
      </c>
      <c r="AB209" s="14" t="n">
        <v>24</v>
      </c>
      <c r="AC209" s="14" t="n">
        <v>25</v>
      </c>
      <c r="AD209" s="14" t="n">
        <v>26</v>
      </c>
      <c r="AE209" s="14" t="n">
        <v>27</v>
      </c>
      <c r="AF209" s="14" t="n">
        <v>28</v>
      </c>
      <c r="AG209" s="14" t="n">
        <v>29</v>
      </c>
      <c r="AH209" s="14" t="n">
        <v>30</v>
      </c>
      <c r="AI209" s="14" t="n">
        <v>31</v>
      </c>
      <c r="AJ209" s="14" t="n">
        <v>32</v>
      </c>
      <c r="AK209" s="14" t="n">
        <v>33</v>
      </c>
      <c r="AL209" s="14" t="n">
        <v>34</v>
      </c>
      <c r="AM209" s="14" t="n">
        <v>35</v>
      </c>
      <c r="AN209" s="14" t="n">
        <v>36</v>
      </c>
      <c r="AO209" s="14" t="n">
        <v>37</v>
      </c>
      <c r="AP209" s="14" t="n">
        <v>38</v>
      </c>
      <c r="AQ209" s="14" t="n">
        <v>39</v>
      </c>
      <c r="AR209" s="14" t="n">
        <v>40</v>
      </c>
    </row>
    <row r="210" customFormat="false" ht="16" hidden="false" customHeight="false" outlineLevel="0" collapsed="false">
      <c r="A210" s="1" t="s">
        <v>103</v>
      </c>
      <c r="D210" s="17" t="n">
        <f aca="false">D172-$D$172</f>
        <v>0</v>
      </c>
      <c r="E210" s="17" t="e">
        <f aca="false">E189-$D$189</f>
        <v>#DIV/0!</v>
      </c>
      <c r="F210" s="17" t="e">
        <f aca="false">F189-$D$189</f>
        <v>#DIV/0!</v>
      </c>
      <c r="G210" s="17" t="e">
        <f aca="false">G189-$D$189</f>
        <v>#DIV/0!</v>
      </c>
      <c r="H210" s="17" t="e">
        <f aca="false">H189-$D$189</f>
        <v>#DIV/0!</v>
      </c>
      <c r="I210" s="17" t="e">
        <f aca="false">I189-$D$189</f>
        <v>#DIV/0!</v>
      </c>
      <c r="J210" s="17" t="e">
        <f aca="false">J189-$D$189</f>
        <v>#DIV/0!</v>
      </c>
      <c r="K210" s="17" t="e">
        <f aca="false">K189-$D$189</f>
        <v>#DIV/0!</v>
      </c>
      <c r="L210" s="17" t="e">
        <f aca="false">L189-$D$189</f>
        <v>#DIV/0!</v>
      </c>
      <c r="M210" s="17" t="e">
        <f aca="false">M189-$D$189</f>
        <v>#DIV/0!</v>
      </c>
      <c r="N210" s="17" t="e">
        <f aca="false">N189-$D$189</f>
        <v>#DIV/0!</v>
      </c>
      <c r="O210" s="17" t="e">
        <f aca="false">O189-$D$189</f>
        <v>#DIV/0!</v>
      </c>
      <c r="P210" s="17" t="e">
        <f aca="false">P189-$D$189</f>
        <v>#DIV/0!</v>
      </c>
      <c r="Q210" s="17" t="e">
        <f aca="false">Q189-$D$189</f>
        <v>#DIV/0!</v>
      </c>
      <c r="R210" s="17" t="e">
        <f aca="false">R189-$D$189</f>
        <v>#DIV/0!</v>
      </c>
      <c r="S210" s="17" t="e">
        <f aca="false">S189-$D$189</f>
        <v>#DIV/0!</v>
      </c>
      <c r="T210" s="17" t="e">
        <f aca="false">T189-$D$189</f>
        <v>#DIV/0!</v>
      </c>
      <c r="U210" s="17" t="e">
        <f aca="false">U189-$D$189</f>
        <v>#DIV/0!</v>
      </c>
      <c r="V210" s="17" t="e">
        <f aca="false">V189-$D$189</f>
        <v>#DIV/0!</v>
      </c>
      <c r="W210" s="17" t="e">
        <f aca="false">W189-$D$189</f>
        <v>#DIV/0!</v>
      </c>
      <c r="X210" s="17" t="e">
        <f aca="false">X189-$D$189</f>
        <v>#DIV/0!</v>
      </c>
      <c r="Y210" s="17" t="e">
        <f aca="false">Y189-$D$189</f>
        <v>#DIV/0!</v>
      </c>
      <c r="Z210" s="17" t="e">
        <f aca="false">Z189-$D$189</f>
        <v>#DIV/0!</v>
      </c>
      <c r="AA210" s="17" t="e">
        <f aca="false">AA189-$D$189</f>
        <v>#DIV/0!</v>
      </c>
      <c r="AB210" s="17" t="e">
        <f aca="false">AB189-$D$189</f>
        <v>#DIV/0!</v>
      </c>
      <c r="AC210" s="17" t="e">
        <f aca="false">AC189-$D$189</f>
        <v>#DIV/0!</v>
      </c>
      <c r="AD210" s="17" t="e">
        <f aca="false">AD189-$D$189</f>
        <v>#DIV/0!</v>
      </c>
      <c r="AE210" s="17" t="e">
        <f aca="false">AE189-$D$189</f>
        <v>#DIV/0!</v>
      </c>
      <c r="AF210" s="17" t="e">
        <f aca="false">AF189-$D$189</f>
        <v>#DIV/0!</v>
      </c>
      <c r="AG210" s="17" t="e">
        <f aca="false">AG189-$D$189</f>
        <v>#DIV/0!</v>
      </c>
      <c r="AH210" s="17" t="e">
        <f aca="false">AH189-$D$189</f>
        <v>#DIV/0!</v>
      </c>
      <c r="AI210" s="17" t="e">
        <f aca="false">AI189-$D$189</f>
        <v>#DIV/0!</v>
      </c>
      <c r="AJ210" s="17" t="e">
        <f aca="false">AJ189-$D$189</f>
        <v>#DIV/0!</v>
      </c>
      <c r="AK210" s="17" t="e">
        <f aca="false">AK189-$D$189</f>
        <v>#DIV/0!</v>
      </c>
      <c r="AL210" s="17" t="e">
        <f aca="false">AL189-$D$189</f>
        <v>#DIV/0!</v>
      </c>
      <c r="AM210" s="17" t="e">
        <f aca="false">AM189-$D$189</f>
        <v>#DIV/0!</v>
      </c>
      <c r="AN210" s="17" t="e">
        <f aca="false">AN189-$D$189</f>
        <v>#DIV/0!</v>
      </c>
      <c r="AO210" s="17" t="e">
        <f aca="false">AO189-$D$189</f>
        <v>#DIV/0!</v>
      </c>
      <c r="AP210" s="17" t="e">
        <f aca="false">AP189-$D$189</f>
        <v>#DIV/0!</v>
      </c>
      <c r="AQ210" s="17" t="e">
        <f aca="false">AQ189-$D$189</f>
        <v>#DIV/0!</v>
      </c>
      <c r="AR210" s="17" t="e">
        <f aca="false">AR189-$D$189</f>
        <v>#DIV/0!</v>
      </c>
    </row>
    <row r="211" customFormat="false" ht="16" hidden="false" customHeight="false" outlineLevel="0" collapsed="false">
      <c r="A211" s="1" t="s">
        <v>104</v>
      </c>
      <c r="D211" s="18" t="n">
        <f aca="false">D197</f>
        <v>0</v>
      </c>
      <c r="E211" s="18" t="n">
        <f aca="false">E197</f>
        <v>0</v>
      </c>
      <c r="F211" s="18" t="n">
        <f aca="false">F197</f>
        <v>0</v>
      </c>
      <c r="G211" s="18" t="n">
        <f aca="false">G197</f>
        <v>0</v>
      </c>
      <c r="H211" s="18" t="n">
        <f aca="false">H197</f>
        <v>0</v>
      </c>
      <c r="I211" s="18" t="n">
        <f aca="false">I197</f>
        <v>0</v>
      </c>
      <c r="J211" s="18" t="n">
        <f aca="false">J197</f>
        <v>0</v>
      </c>
      <c r="K211" s="18" t="n">
        <f aca="false">K197</f>
        <v>0</v>
      </c>
      <c r="L211" s="18" t="n">
        <f aca="false">L197</f>
        <v>0</v>
      </c>
      <c r="M211" s="18" t="n">
        <f aca="false">M197</f>
        <v>0</v>
      </c>
      <c r="N211" s="18" t="n">
        <f aca="false">N197</f>
        <v>0</v>
      </c>
      <c r="O211" s="18" t="n">
        <f aca="false">O197</f>
        <v>0</v>
      </c>
      <c r="P211" s="18" t="n">
        <f aca="false">P197</f>
        <v>0</v>
      </c>
      <c r="Q211" s="18" t="n">
        <f aca="false">Q197</f>
        <v>0</v>
      </c>
      <c r="R211" s="18" t="n">
        <f aca="false">R197</f>
        <v>0</v>
      </c>
      <c r="S211" s="18" t="n">
        <f aca="false">S197</f>
        <v>0</v>
      </c>
      <c r="T211" s="18" t="n">
        <f aca="false">T197</f>
        <v>0</v>
      </c>
      <c r="U211" s="18" t="n">
        <f aca="false">U197</f>
        <v>0</v>
      </c>
      <c r="V211" s="18" t="n">
        <f aca="false">V197</f>
        <v>0</v>
      </c>
      <c r="W211" s="18" t="n">
        <f aca="false">W197</f>
        <v>0</v>
      </c>
      <c r="X211" s="18" t="n">
        <f aca="false">X197</f>
        <v>0</v>
      </c>
      <c r="Y211" s="18" t="n">
        <f aca="false">Y197</f>
        <v>0</v>
      </c>
      <c r="Z211" s="18" t="n">
        <f aca="false">Z197</f>
        <v>0</v>
      </c>
      <c r="AA211" s="18" t="n">
        <f aca="false">AA197</f>
        <v>0</v>
      </c>
      <c r="AB211" s="18" t="n">
        <f aca="false">AB197</f>
        <v>0</v>
      </c>
      <c r="AC211" s="18" t="n">
        <f aca="false">AC197</f>
        <v>0</v>
      </c>
      <c r="AD211" s="18" t="n">
        <f aca="false">AD197</f>
        <v>0</v>
      </c>
      <c r="AE211" s="18" t="n">
        <f aca="false">AE197</f>
        <v>0</v>
      </c>
      <c r="AF211" s="18" t="n">
        <f aca="false">AF197</f>
        <v>0</v>
      </c>
      <c r="AG211" s="18" t="n">
        <f aca="false">AG197</f>
        <v>0</v>
      </c>
      <c r="AH211" s="18" t="n">
        <f aca="false">AH197</f>
        <v>0</v>
      </c>
      <c r="AI211" s="18" t="n">
        <f aca="false">AI197</f>
        <v>0</v>
      </c>
      <c r="AJ211" s="18" t="n">
        <f aca="false">AJ197</f>
        <v>0</v>
      </c>
      <c r="AK211" s="18" t="n">
        <f aca="false">AK197</f>
        <v>0</v>
      </c>
      <c r="AL211" s="18" t="n">
        <f aca="false">AL197</f>
        <v>0</v>
      </c>
      <c r="AM211" s="18" t="n">
        <f aca="false">AM197</f>
        <v>0</v>
      </c>
      <c r="AN211" s="18" t="n">
        <f aca="false">AN197</f>
        <v>0</v>
      </c>
      <c r="AO211" s="18" t="n">
        <f aca="false">AO197</f>
        <v>0</v>
      </c>
      <c r="AP211" s="18" t="n">
        <f aca="false">AP197</f>
        <v>0</v>
      </c>
      <c r="AQ211" s="18" t="n">
        <f aca="false">AQ197</f>
        <v>0</v>
      </c>
      <c r="AR211" s="18" t="n">
        <f aca="false">AR197</f>
        <v>0</v>
      </c>
    </row>
    <row r="213" customFormat="false" ht="16" hidden="false" customHeight="false" outlineLevel="0" collapsed="false">
      <c r="A213" s="1" t="s">
        <v>105</v>
      </c>
      <c r="D213" s="20" t="n">
        <f aca="false">D210-D211</f>
        <v>0</v>
      </c>
      <c r="E213" s="20" t="e">
        <f aca="false">E210-E211</f>
        <v>#DIV/0!</v>
      </c>
      <c r="F213" s="20" t="e">
        <f aca="false">F210-F211</f>
        <v>#DIV/0!</v>
      </c>
      <c r="G213" s="20" t="e">
        <f aca="false">G210-G211</f>
        <v>#DIV/0!</v>
      </c>
      <c r="H213" s="20" t="e">
        <f aca="false">H210-H211</f>
        <v>#DIV/0!</v>
      </c>
      <c r="I213" s="20" t="e">
        <f aca="false">I210-I211</f>
        <v>#DIV/0!</v>
      </c>
      <c r="J213" s="20" t="e">
        <f aca="false">J210-J211</f>
        <v>#DIV/0!</v>
      </c>
      <c r="K213" s="20" t="e">
        <f aca="false">K210-K211</f>
        <v>#DIV/0!</v>
      </c>
      <c r="L213" s="20" t="e">
        <f aca="false">L210-L211</f>
        <v>#DIV/0!</v>
      </c>
      <c r="M213" s="20" t="e">
        <f aca="false">M210-M211</f>
        <v>#DIV/0!</v>
      </c>
      <c r="N213" s="20" t="e">
        <f aca="false">N210-N211</f>
        <v>#DIV/0!</v>
      </c>
      <c r="O213" s="20" t="e">
        <f aca="false">O210-O211</f>
        <v>#DIV/0!</v>
      </c>
      <c r="P213" s="20" t="e">
        <f aca="false">P210-P211</f>
        <v>#DIV/0!</v>
      </c>
      <c r="Q213" s="20" t="e">
        <f aca="false">Q210-Q211</f>
        <v>#DIV/0!</v>
      </c>
      <c r="R213" s="20" t="e">
        <f aca="false">R210-R211</f>
        <v>#DIV/0!</v>
      </c>
      <c r="S213" s="20" t="e">
        <f aca="false">S210-S211</f>
        <v>#DIV/0!</v>
      </c>
      <c r="T213" s="20" t="e">
        <f aca="false">T210-T211</f>
        <v>#DIV/0!</v>
      </c>
      <c r="U213" s="20" t="e">
        <f aca="false">U210-U211</f>
        <v>#DIV/0!</v>
      </c>
      <c r="V213" s="20" t="e">
        <f aca="false">V210-V211</f>
        <v>#DIV/0!</v>
      </c>
      <c r="W213" s="20" t="e">
        <f aca="false">W210-W211</f>
        <v>#DIV/0!</v>
      </c>
      <c r="X213" s="20" t="e">
        <f aca="false">X210-X211</f>
        <v>#DIV/0!</v>
      </c>
      <c r="Y213" s="20" t="e">
        <f aca="false">Y210-Y211</f>
        <v>#DIV/0!</v>
      </c>
      <c r="Z213" s="20" t="e">
        <f aca="false">Z210-Z211</f>
        <v>#DIV/0!</v>
      </c>
      <c r="AA213" s="20" t="e">
        <f aca="false">AA210-AA211</f>
        <v>#DIV/0!</v>
      </c>
      <c r="AB213" s="20" t="e">
        <f aca="false">AB210-AB211</f>
        <v>#DIV/0!</v>
      </c>
      <c r="AC213" s="20" t="e">
        <f aca="false">AC210-AC211</f>
        <v>#DIV/0!</v>
      </c>
      <c r="AD213" s="20" t="e">
        <f aca="false">AD210-AD211</f>
        <v>#DIV/0!</v>
      </c>
      <c r="AE213" s="20" t="e">
        <f aca="false">AE210-AE211</f>
        <v>#DIV/0!</v>
      </c>
      <c r="AF213" s="20" t="e">
        <f aca="false">AF210-AF211</f>
        <v>#DIV/0!</v>
      </c>
      <c r="AG213" s="20" t="e">
        <f aca="false">AG210-AG211</f>
        <v>#DIV/0!</v>
      </c>
      <c r="AH213" s="20" t="e">
        <f aca="false">AH210-AH211</f>
        <v>#DIV/0!</v>
      </c>
      <c r="AI213" s="20" t="e">
        <f aca="false">AI210-AI211</f>
        <v>#DIV/0!</v>
      </c>
      <c r="AJ213" s="20" t="e">
        <f aca="false">AJ210-AJ211</f>
        <v>#DIV/0!</v>
      </c>
      <c r="AK213" s="20" t="e">
        <f aca="false">AK210-AK211</f>
        <v>#DIV/0!</v>
      </c>
      <c r="AL213" s="20" t="e">
        <f aca="false">AL210-AL211</f>
        <v>#DIV/0!</v>
      </c>
      <c r="AM213" s="20" t="e">
        <f aca="false">AM210-AM211</f>
        <v>#DIV/0!</v>
      </c>
      <c r="AN213" s="20" t="e">
        <f aca="false">AN210-AN211</f>
        <v>#DIV/0!</v>
      </c>
      <c r="AO213" s="20" t="e">
        <f aca="false">AO210-AO211</f>
        <v>#DIV/0!</v>
      </c>
      <c r="AP213" s="20" t="e">
        <f aca="false">AP210-AP211</f>
        <v>#DIV/0!</v>
      </c>
      <c r="AQ213" s="20" t="e">
        <f aca="false">AQ210-AQ211</f>
        <v>#DIV/0!</v>
      </c>
      <c r="AR213" s="20" t="e">
        <f aca="false">AR210-AR211</f>
        <v>#DIV/0!</v>
      </c>
    </row>
    <row r="214" customFormat="false" ht="17" hidden="false" customHeight="false" outlineLevel="0" collapsed="false"/>
    <row r="215" customFormat="false" ht="17" hidden="false" customHeight="false" outlineLevel="0" collapsed="false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47"/>
    </row>
    <row r="216" customFormat="false" ht="17" hidden="false" customHeight="false" outlineLevel="0" collapsed="false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</row>
    <row r="217" customFormat="false" ht="16" hidden="false" customHeight="false" outlineLevel="0" collapsed="false">
      <c r="AR217" s="48" t="s">
        <v>106</v>
      </c>
    </row>
  </sheetData>
  <mergeCells count="1">
    <mergeCell ref="G1:H2"/>
  </mergeCells>
  <printOptions headings="false" gridLines="false" gridLinesSet="true" horizontalCentered="false" verticalCentered="false"/>
  <pageMargins left="0.5" right="0.5" top="0.75" bottom="0.75" header="0.5" footer="0.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fals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9.6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fals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9.6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fals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9.6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LibreOffice/6.0.2.1$Linux_X86_64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1999-02-24T19:07:48Z</dcterms:created>
  <dc:creator/>
  <dc:description/>
  <dc:language>en-US</dc:language>
  <cp:lastModifiedBy/>
  <cp:lastPrinted>1999-09-02T16:38:27Z</cp:lastPrinted>
  <dcterms:modified xsi:type="dcterms:W3CDTF">2019-09-19T12:48:18Z</dcterms:modified>
  <cp:revision>0</cp:revision>
  <dc:subject/>
  <dc:title/>
</cp:coreProperties>
</file>